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2024132\Desktop\"/>
    </mc:Choice>
  </mc:AlternateContent>
  <xr:revisionPtr revIDLastSave="0" documentId="13_ncr:1_{D8ADD47C-9040-4747-B112-79443DF7EC8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２" sheetId="1" r:id="rId1"/>
    <sheet name="記載事例" sheetId="5" r:id="rId2"/>
    <sheet name="リスト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O32" i="1" s="1"/>
  <c r="Q32" i="1" s="1"/>
  <c r="N31" i="1"/>
  <c r="O31" i="1" s="1"/>
  <c r="AK30" i="1"/>
  <c r="Q10" i="1"/>
  <c r="AK11" i="5"/>
  <c r="AK10" i="5"/>
  <c r="AK31" i="1"/>
  <c r="AK29" i="1"/>
  <c r="AK28" i="1"/>
  <c r="AK27" i="1"/>
  <c r="AK26" i="1"/>
  <c r="Q14" i="1"/>
  <c r="AC8" i="5"/>
  <c r="AJ8" i="5" s="1"/>
  <c r="N8" i="5"/>
  <c r="O8" i="5" s="1"/>
  <c r="Q8" i="5" s="1"/>
  <c r="Q15" i="5"/>
  <c r="Q21" i="5"/>
  <c r="AC32" i="5"/>
  <c r="AD32" i="5" s="1"/>
  <c r="AK32" i="5" s="1"/>
  <c r="AM32" i="5" s="1"/>
  <c r="N32" i="5"/>
  <c r="O32" i="5" s="1"/>
  <c r="Q32" i="5" s="1"/>
  <c r="AC31" i="5"/>
  <c r="AJ31" i="5" s="1"/>
  <c r="N31" i="5"/>
  <c r="AC30" i="5"/>
  <c r="AJ30" i="5" s="1"/>
  <c r="N30" i="5"/>
  <c r="P30" i="5" s="1"/>
  <c r="AC29" i="5"/>
  <c r="AD29" i="5" s="1"/>
  <c r="AK29" i="5" s="1"/>
  <c r="AM29" i="5" s="1"/>
  <c r="N29" i="5"/>
  <c r="P29" i="5" s="1"/>
  <c r="AC28" i="5"/>
  <c r="AD28" i="5" s="1"/>
  <c r="AK28" i="5" s="1"/>
  <c r="AM28" i="5" s="1"/>
  <c r="N28" i="5"/>
  <c r="P28" i="5" s="1"/>
  <c r="AC27" i="5"/>
  <c r="N27" i="5"/>
  <c r="O27" i="5" s="1"/>
  <c r="Q27" i="5" s="1"/>
  <c r="AC26" i="5"/>
  <c r="AJ26" i="5" s="1"/>
  <c r="N26" i="5"/>
  <c r="P26" i="5" s="1"/>
  <c r="AC25" i="5"/>
  <c r="AJ25" i="5" s="1"/>
  <c r="N25" i="5"/>
  <c r="AC24" i="5"/>
  <c r="AJ24" i="5" s="1"/>
  <c r="N24" i="5"/>
  <c r="P24" i="5" s="1"/>
  <c r="AC23" i="5"/>
  <c r="N23" i="5"/>
  <c r="P23" i="5" s="1"/>
  <c r="AJ22" i="5"/>
  <c r="AC22" i="5"/>
  <c r="AD22" i="5" s="1"/>
  <c r="AK22" i="5" s="1"/>
  <c r="AM22" i="5" s="1"/>
  <c r="N22" i="5"/>
  <c r="P22" i="5" s="1"/>
  <c r="AC21" i="5"/>
  <c r="N21" i="5"/>
  <c r="O21" i="5" s="1"/>
  <c r="AC20" i="5"/>
  <c r="AJ20" i="5" s="1"/>
  <c r="N20" i="5"/>
  <c r="AC19" i="5"/>
  <c r="AJ19" i="5" s="1"/>
  <c r="N19" i="5"/>
  <c r="AJ18" i="5"/>
  <c r="AC18" i="5"/>
  <c r="AD18" i="5" s="1"/>
  <c r="AK18" i="5" s="1"/>
  <c r="AM18" i="5" s="1"/>
  <c r="N18" i="5"/>
  <c r="P18" i="5" s="1"/>
  <c r="AC17" i="5"/>
  <c r="AD17" i="5" s="1"/>
  <c r="AK17" i="5" s="1"/>
  <c r="AM17" i="5" s="1"/>
  <c r="N17" i="5"/>
  <c r="P17" i="5" s="1"/>
  <c r="AC16" i="5"/>
  <c r="AD16" i="5" s="1"/>
  <c r="AK16" i="5" s="1"/>
  <c r="AM16" i="5" s="1"/>
  <c r="N16" i="5"/>
  <c r="P16" i="5" s="1"/>
  <c r="AC15" i="5"/>
  <c r="AJ15" i="5" s="1"/>
  <c r="P15" i="5"/>
  <c r="N15" i="5"/>
  <c r="O15" i="5" s="1"/>
  <c r="AC14" i="5"/>
  <c r="AJ14" i="5" s="1"/>
  <c r="N14" i="5"/>
  <c r="P14" i="5" s="1"/>
  <c r="AC13" i="5"/>
  <c r="AJ13" i="5" s="1"/>
  <c r="N13" i="5"/>
  <c r="P13" i="5" s="1"/>
  <c r="AD12" i="5"/>
  <c r="AK12" i="5" s="1"/>
  <c r="AM12" i="5" s="1"/>
  <c r="AC12" i="5"/>
  <c r="AJ12" i="5" s="1"/>
  <c r="N12" i="5"/>
  <c r="P12" i="5" s="1"/>
  <c r="AC11" i="5"/>
  <c r="AD11" i="5" s="1"/>
  <c r="N11" i="5"/>
  <c r="P11" i="5" s="1"/>
  <c r="AC10" i="5"/>
  <c r="AD10" i="5" s="1"/>
  <c r="N10" i="5"/>
  <c r="P10" i="5" s="1"/>
  <c r="AC9" i="5"/>
  <c r="AJ9" i="5" s="1"/>
  <c r="N9" i="5"/>
  <c r="O9" i="5" s="1"/>
  <c r="Q9" i="5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N23" i="1"/>
  <c r="O23" i="1" s="1"/>
  <c r="Q23" i="1" s="1"/>
  <c r="N24" i="1"/>
  <c r="O24" i="1" s="1"/>
  <c r="Q24" i="1" s="1"/>
  <c r="N25" i="1"/>
  <c r="P25" i="1" s="1"/>
  <c r="N26" i="1"/>
  <c r="P26" i="1" s="1"/>
  <c r="N27" i="1"/>
  <c r="N28" i="1"/>
  <c r="P28" i="1" s="1"/>
  <c r="N29" i="1"/>
  <c r="P29" i="1" s="1"/>
  <c r="N30" i="1"/>
  <c r="P30" i="1" s="1"/>
  <c r="P22" i="1"/>
  <c r="P23" i="1"/>
  <c r="P24" i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J26" i="1"/>
  <c r="AJ27" i="1"/>
  <c r="B30" i="1"/>
  <c r="B31" i="1"/>
  <c r="B32" i="1" s="1"/>
  <c r="N12" i="1"/>
  <c r="P12" i="1" s="1"/>
  <c r="N15" i="1"/>
  <c r="N14" i="1"/>
  <c r="O14" i="1" s="1"/>
  <c r="N13" i="1"/>
  <c r="P13" i="1" s="1"/>
  <c r="N11" i="1"/>
  <c r="N10" i="1"/>
  <c r="P10" i="1" s="1"/>
  <c r="N9" i="1"/>
  <c r="P9" i="1" s="1"/>
  <c r="N8" i="1"/>
  <c r="O8" i="1" s="1"/>
  <c r="Q8" i="1" s="1"/>
  <c r="N16" i="1"/>
  <c r="P16" i="1" s="1"/>
  <c r="N17" i="1"/>
  <c r="P17" i="1" s="1"/>
  <c r="N18" i="1"/>
  <c r="P18" i="1" s="1"/>
  <c r="N20" i="1"/>
  <c r="O20" i="1" s="1"/>
  <c r="Q20" i="1" s="1"/>
  <c r="N19" i="1"/>
  <c r="P19" i="1" s="1"/>
  <c r="N21" i="1"/>
  <c r="P21" i="1" s="1"/>
  <c r="N22" i="1"/>
  <c r="AC32" i="1"/>
  <c r="AJ32" i="1" s="1"/>
  <c r="AC23" i="1"/>
  <c r="AJ23" i="1" s="1"/>
  <c r="AC22" i="1"/>
  <c r="AD22" i="1" s="1"/>
  <c r="AK22" i="1" s="1"/>
  <c r="AC21" i="1"/>
  <c r="AJ21" i="1" s="1"/>
  <c r="AC20" i="1"/>
  <c r="AJ20" i="1" s="1"/>
  <c r="AC19" i="1"/>
  <c r="AJ19" i="1" s="1"/>
  <c r="AC18" i="1"/>
  <c r="AJ18" i="1" s="1"/>
  <c r="AC17" i="1"/>
  <c r="AJ17" i="1" s="1"/>
  <c r="AC16" i="1"/>
  <c r="AD16" i="1" s="1"/>
  <c r="AK16" i="1" s="1"/>
  <c r="AC15" i="1"/>
  <c r="AJ15" i="1" s="1"/>
  <c r="P15" i="1"/>
  <c r="AC14" i="1"/>
  <c r="AJ14" i="1" s="1"/>
  <c r="AC13" i="1"/>
  <c r="AC12" i="1"/>
  <c r="AJ12" i="1" s="1"/>
  <c r="AC11" i="1"/>
  <c r="AJ11" i="1" s="1"/>
  <c r="AC10" i="1"/>
  <c r="AD10" i="1" s="1"/>
  <c r="AK10" i="1" s="1"/>
  <c r="AC9" i="1"/>
  <c r="AJ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AC8" i="1"/>
  <c r="AJ8" i="1" s="1"/>
  <c r="P32" i="1" l="1"/>
  <c r="P31" i="1"/>
  <c r="AK25" i="1"/>
  <c r="AM25" i="1" s="1"/>
  <c r="AK24" i="1"/>
  <c r="AM24" i="1" s="1"/>
  <c r="AJ24" i="1"/>
  <c r="AD30" i="5"/>
  <c r="AK30" i="5" s="1"/>
  <c r="AM30" i="5" s="1"/>
  <c r="AD23" i="5"/>
  <c r="AK23" i="5" s="1"/>
  <c r="AM23" i="5" s="1"/>
  <c r="AJ23" i="5"/>
  <c r="AJ25" i="1"/>
  <c r="O20" i="5"/>
  <c r="Q20" i="5" s="1"/>
  <c r="P20" i="5"/>
  <c r="O16" i="5"/>
  <c r="Q16" i="5" s="1"/>
  <c r="P27" i="1"/>
  <c r="O27" i="1"/>
  <c r="Q27" i="1" s="1"/>
  <c r="P27" i="5"/>
  <c r="AM26" i="1"/>
  <c r="O28" i="5"/>
  <c r="Q28" i="5" s="1"/>
  <c r="P32" i="5"/>
  <c r="P21" i="5"/>
  <c r="AD24" i="5"/>
  <c r="AK24" i="5" s="1"/>
  <c r="AM24" i="5" s="1"/>
  <c r="AD8" i="5"/>
  <c r="AK8" i="5" s="1"/>
  <c r="AM8" i="5" s="1"/>
  <c r="AM30" i="1"/>
  <c r="O14" i="5"/>
  <c r="Q14" i="5" s="1"/>
  <c r="AJ17" i="5"/>
  <c r="AJ30" i="1"/>
  <c r="AM29" i="1"/>
  <c r="AJ29" i="1"/>
  <c r="AM28" i="1"/>
  <c r="O22" i="5"/>
  <c r="Q22" i="5" s="1"/>
  <c r="AJ29" i="5"/>
  <c r="AJ28" i="1"/>
  <c r="P8" i="5"/>
  <c r="AM31" i="1"/>
  <c r="AM11" i="5"/>
  <c r="AM10" i="5"/>
  <c r="AM10" i="1"/>
  <c r="AM27" i="1"/>
  <c r="AM16" i="1"/>
  <c r="O10" i="5"/>
  <c r="Q10" i="5" s="1"/>
  <c r="AJ10" i="5"/>
  <c r="AJ16" i="5"/>
  <c r="O26" i="5"/>
  <c r="Q26" i="5" s="1"/>
  <c r="AJ21" i="5"/>
  <c r="AD21" i="5"/>
  <c r="AK21" i="5" s="1"/>
  <c r="AM21" i="5" s="1"/>
  <c r="AJ28" i="5"/>
  <c r="P19" i="5"/>
  <c r="O19" i="5"/>
  <c r="Q19" i="5" s="1"/>
  <c r="P31" i="5"/>
  <c r="O31" i="5"/>
  <c r="Q31" i="5" s="1"/>
  <c r="O13" i="5"/>
  <c r="Q13" i="5" s="1"/>
  <c r="AJ11" i="5"/>
  <c r="AD9" i="5"/>
  <c r="AK9" i="5" s="1"/>
  <c r="AD15" i="5"/>
  <c r="AK15" i="5" s="1"/>
  <c r="AM15" i="5" s="1"/>
  <c r="P9" i="5"/>
  <c r="AJ27" i="5"/>
  <c r="AD27" i="5"/>
  <c r="AK27" i="5" s="1"/>
  <c r="AM27" i="5" s="1"/>
  <c r="P25" i="5"/>
  <c r="O25" i="5"/>
  <c r="Q25" i="5" s="1"/>
  <c r="AJ32" i="5"/>
  <c r="O12" i="5"/>
  <c r="Q12" i="5" s="1"/>
  <c r="AD14" i="5"/>
  <c r="AK14" i="5" s="1"/>
  <c r="AM14" i="5" s="1"/>
  <c r="O18" i="5"/>
  <c r="Q18" i="5" s="1"/>
  <c r="AD20" i="5"/>
  <c r="AK20" i="5" s="1"/>
  <c r="AM20" i="5" s="1"/>
  <c r="O24" i="5"/>
  <c r="Q24" i="5" s="1"/>
  <c r="AD26" i="5"/>
  <c r="AK26" i="5" s="1"/>
  <c r="AM26" i="5" s="1"/>
  <c r="O30" i="5"/>
  <c r="Q30" i="5" s="1"/>
  <c r="O11" i="5"/>
  <c r="Q11" i="5" s="1"/>
  <c r="AD13" i="5"/>
  <c r="AK13" i="5" s="1"/>
  <c r="AM13" i="5" s="1"/>
  <c r="O17" i="5"/>
  <c r="Q17" i="5" s="1"/>
  <c r="AD19" i="5"/>
  <c r="AK19" i="5" s="1"/>
  <c r="AM19" i="5" s="1"/>
  <c r="O23" i="5"/>
  <c r="Q23" i="5" s="1"/>
  <c r="AD25" i="5"/>
  <c r="AK25" i="5" s="1"/>
  <c r="AM25" i="5" s="1"/>
  <c r="O29" i="5"/>
  <c r="Q29" i="5" s="1"/>
  <c r="AD31" i="5"/>
  <c r="AK31" i="5" s="1"/>
  <c r="AM31" i="5" s="1"/>
  <c r="O30" i="1"/>
  <c r="Q30" i="1" s="1"/>
  <c r="O29" i="1"/>
  <c r="Q29" i="1" s="1"/>
  <c r="O28" i="1"/>
  <c r="Q28" i="1" s="1"/>
  <c r="O26" i="1"/>
  <c r="Q26" i="1" s="1"/>
  <c r="O25" i="1"/>
  <c r="Q25" i="1" s="1"/>
  <c r="AJ31" i="1"/>
  <c r="AM22" i="1"/>
  <c r="AJ10" i="1"/>
  <c r="AJ16" i="1"/>
  <c r="P8" i="1"/>
  <c r="AJ22" i="1"/>
  <c r="P14" i="1"/>
  <c r="P20" i="1"/>
  <c r="AD8" i="1"/>
  <c r="AK8" i="1" s="1"/>
  <c r="AI35" i="1" s="1"/>
  <c r="O13" i="1"/>
  <c r="Q13" i="1" s="1"/>
  <c r="AD15" i="1"/>
  <c r="AD20" i="1"/>
  <c r="O18" i="1"/>
  <c r="Q18" i="1" s="1"/>
  <c r="P11" i="1"/>
  <c r="O11" i="1"/>
  <c r="Q11" i="1" s="1"/>
  <c r="AJ13" i="1"/>
  <c r="AD13" i="1"/>
  <c r="AD9" i="1"/>
  <c r="AD21" i="1"/>
  <c r="O19" i="1"/>
  <c r="Q19" i="1" s="1"/>
  <c r="O12" i="1"/>
  <c r="Q12" i="1" s="1"/>
  <c r="AD14" i="1"/>
  <c r="O17" i="1"/>
  <c r="Q17" i="1" s="1"/>
  <c r="AD19" i="1"/>
  <c r="O10" i="1"/>
  <c r="AD12" i="1"/>
  <c r="O16" i="1"/>
  <c r="Q16" i="1" s="1"/>
  <c r="AD18" i="1"/>
  <c r="O22" i="1"/>
  <c r="Q22" i="1" s="1"/>
  <c r="AD32" i="1"/>
  <c r="O9" i="1"/>
  <c r="Q9" i="1" s="1"/>
  <c r="AD11" i="1"/>
  <c r="O15" i="1"/>
  <c r="Q15" i="1" s="1"/>
  <c r="AD17" i="1"/>
  <c r="O21" i="1"/>
  <c r="Q21" i="1" s="1"/>
  <c r="AD23" i="1"/>
  <c r="AK23" i="1" s="1"/>
  <c r="AI38" i="1" l="1"/>
  <c r="AI41" i="1" s="1"/>
  <c r="AM8" i="1"/>
  <c r="AK19" i="1"/>
  <c r="AM19" i="1" s="1"/>
  <c r="AK15" i="1"/>
  <c r="AM15" i="1" s="1"/>
  <c r="AK21" i="1"/>
  <c r="AM21" i="1" s="1"/>
  <c r="AK13" i="1"/>
  <c r="AM13" i="1" s="1"/>
  <c r="AK20" i="1"/>
  <c r="AM20" i="1" s="1"/>
  <c r="AK17" i="1"/>
  <c r="AM17" i="1" s="1"/>
  <c r="AK14" i="1"/>
  <c r="AM14" i="1" s="1"/>
  <c r="AK11" i="1"/>
  <c r="AM11" i="1" s="1"/>
  <c r="AK32" i="1"/>
  <c r="AM32" i="1" s="1"/>
  <c r="AK9" i="1"/>
  <c r="AM9" i="1" s="1"/>
  <c r="AK18" i="1"/>
  <c r="AM18" i="1" s="1"/>
  <c r="AK12" i="1"/>
  <c r="AM12" i="1" s="1"/>
  <c r="AM9" i="5"/>
  <c r="AI38" i="5" s="1"/>
  <c r="AI35" i="5"/>
  <c r="AI41" i="5" s="1"/>
  <c r="AM23" i="1"/>
  <c r="Q31" i="1"/>
</calcChain>
</file>

<file path=xl/sharedStrings.xml><?xml version="1.0" encoding="utf-8"?>
<sst xmlns="http://schemas.openxmlformats.org/spreadsheetml/2006/main" count="286" uniqueCount="53">
  <si>
    <t>事業所名</t>
    <rPh sb="0" eb="3">
      <t>ジギョウショ</t>
    </rPh>
    <rPh sb="3" eb="4">
      <t>メイ</t>
    </rPh>
    <phoneticPr fontId="3"/>
  </si>
  <si>
    <t>本様式は事業所単位で作成してください。</t>
    <rPh sb="0" eb="1">
      <t>ホン</t>
    </rPh>
    <rPh sb="1" eb="3">
      <t>ヨウシキ</t>
    </rPh>
    <rPh sb="4" eb="7">
      <t>ジギョウショ</t>
    </rPh>
    <rPh sb="7" eb="9">
      <t>タンイ</t>
    </rPh>
    <rPh sb="10" eb="12">
      <t>サクセイ</t>
    </rPh>
    <phoneticPr fontId="3"/>
  </si>
  <si>
    <t>申請可否
（自動判定）</t>
    <rPh sb="0" eb="2">
      <t>シンセイ</t>
    </rPh>
    <rPh sb="2" eb="4">
      <t>カヒ</t>
    </rPh>
    <rPh sb="6" eb="8">
      <t>ジドウ</t>
    </rPh>
    <rPh sb="8" eb="10">
      <t>ハンテイ</t>
    </rPh>
    <phoneticPr fontId="3"/>
  </si>
  <si>
    <t>NO</t>
    <phoneticPr fontId="3"/>
  </si>
  <si>
    <t>氏名</t>
    <rPh sb="0" eb="2">
      <t>シメイ</t>
    </rPh>
    <phoneticPr fontId="3"/>
  </si>
  <si>
    <t>雇用形態</t>
    <rPh sb="0" eb="4">
      <t>コヨウケイタイ</t>
    </rPh>
    <phoneticPr fontId="3"/>
  </si>
  <si>
    <t>給与形態</t>
    <rPh sb="0" eb="4">
      <t>キュウヨケイタイ</t>
    </rPh>
    <phoneticPr fontId="13"/>
  </si>
  <si>
    <t>基本給</t>
    <rPh sb="0" eb="3">
      <t>キホンキュウ</t>
    </rPh>
    <phoneticPr fontId="13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</si>
  <si>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13"/>
  </si>
  <si>
    <t>1日の
所定労働時間</t>
    <rPh sb="1" eb="2">
      <t>ニチ</t>
    </rPh>
    <rPh sb="4" eb="10">
      <t>ショテイロウドウジカン</t>
    </rPh>
    <phoneticPr fontId="13"/>
  </si>
  <si>
    <t>年間所定労働時間</t>
    <rPh sb="0" eb="2">
      <t>ネンカン</t>
    </rPh>
    <rPh sb="2" eb="4">
      <t>ショテイ</t>
    </rPh>
    <rPh sb="4" eb="6">
      <t>ロウドウ</t>
    </rPh>
    <rPh sb="6" eb="8">
      <t>ジカン</t>
    </rPh>
    <phoneticPr fontId="13"/>
  </si>
  <si>
    <t>1ヶ月平均労働時間</t>
    <rPh sb="2" eb="3">
      <t>ゲツ</t>
    </rPh>
    <rPh sb="3" eb="5">
      <t>ヘイキン</t>
    </rPh>
    <rPh sb="5" eb="7">
      <t>ロウドウ</t>
    </rPh>
    <rPh sb="7" eb="9">
      <t>ジカン</t>
    </rPh>
    <phoneticPr fontId="3"/>
  </si>
  <si>
    <t>1週間平均
労働時間</t>
    <rPh sb="1" eb="3">
      <t>シュウカン</t>
    </rPh>
    <rPh sb="3" eb="5">
      <t>ヘイキン</t>
    </rPh>
    <rPh sb="6" eb="8">
      <t>ロウドウ</t>
    </rPh>
    <rPh sb="8" eb="10">
      <t>ジカン</t>
    </rPh>
    <phoneticPr fontId="3"/>
  </si>
  <si>
    <t>時間給換算A（自動計算）
※黄色に着色されたセルは申請対象</t>
    <rPh sb="0" eb="3">
      <t>ジカンキュウ</t>
    </rPh>
    <rPh sb="3" eb="5">
      <t>カンザン</t>
    </rPh>
    <rPh sb="7" eb="9">
      <t>ジドウ</t>
    </rPh>
    <rPh sb="9" eb="11">
      <t>ケイサン</t>
    </rPh>
    <rPh sb="14" eb="16">
      <t>キイロ</t>
    </rPh>
    <rPh sb="17" eb="19">
      <t>チャクショク</t>
    </rPh>
    <rPh sb="25" eb="27">
      <t>シンセイ</t>
    </rPh>
    <rPh sb="27" eb="29">
      <t>タイショウ</t>
    </rPh>
    <phoneticPr fontId="13"/>
  </si>
  <si>
    <t>1ヶ月平均労働時間
（自動計算）</t>
    <rPh sb="2" eb="3">
      <t>ゲツ</t>
    </rPh>
    <rPh sb="3" eb="5">
      <t>ヘイキン</t>
    </rPh>
    <rPh sb="5" eb="7">
      <t>ロウドウ</t>
    </rPh>
    <rPh sb="7" eb="9">
      <t>ジカン</t>
    </rPh>
    <rPh sb="11" eb="13">
      <t>ジドウ</t>
    </rPh>
    <rPh sb="13" eb="15">
      <t>ケイサン</t>
    </rPh>
    <phoneticPr fontId="3"/>
  </si>
  <si>
    <t>時間給換算B（自動計算）
※黄色に着色されたセルは申請対象</t>
    <rPh sb="0" eb="3">
      <t>ジカンキュウ</t>
    </rPh>
    <rPh sb="3" eb="5">
      <t>カンザン</t>
    </rPh>
    <rPh sb="7" eb="9">
      <t>ジドウ</t>
    </rPh>
    <rPh sb="9" eb="11">
      <t>ケイサン</t>
    </rPh>
    <rPh sb="14" eb="16">
      <t>キイロ</t>
    </rPh>
    <rPh sb="17" eb="19">
      <t>チャクショク</t>
    </rPh>
    <rPh sb="25" eb="27">
      <t>シンセイ</t>
    </rPh>
    <rPh sb="27" eb="29">
      <t>タイショウ</t>
    </rPh>
    <phoneticPr fontId="13"/>
  </si>
  <si>
    <t>1か月の実労働時間数</t>
    <rPh sb="2" eb="3">
      <t>ゲツ</t>
    </rPh>
    <rPh sb="4" eb="5">
      <t>ジツ</t>
    </rPh>
    <rPh sb="5" eb="7">
      <t>ロウドウ</t>
    </rPh>
    <rPh sb="7" eb="9">
      <t>ジカン</t>
    </rPh>
    <rPh sb="9" eb="10">
      <t>スウ</t>
    </rPh>
    <phoneticPr fontId="13"/>
  </si>
  <si>
    <t>1ヶ月実労働時間
（自動計算）</t>
    <rPh sb="2" eb="3">
      <t>ゲツ</t>
    </rPh>
    <rPh sb="3" eb="4">
      <t>ジツ</t>
    </rPh>
    <rPh sb="4" eb="6">
      <t>ロウドウ</t>
    </rPh>
    <rPh sb="6" eb="8">
      <t>ジカン</t>
    </rPh>
    <rPh sb="10" eb="12">
      <t>ジドウ</t>
    </rPh>
    <rPh sb="12" eb="14">
      <t>ケイサン</t>
    </rPh>
    <phoneticPr fontId="3"/>
  </si>
  <si>
    <t>(00:00)形式</t>
    <rPh sb="7" eb="9">
      <t>ケイシキ</t>
    </rPh>
    <phoneticPr fontId="13"/>
  </si>
  <si>
    <t>(0.0)形式</t>
    <rPh sb="5" eb="7">
      <t>ケイシキ</t>
    </rPh>
    <phoneticPr fontId="13"/>
  </si>
  <si>
    <t>円</t>
    <rPh sb="0" eb="1">
      <t>エン</t>
    </rPh>
    <phoneticPr fontId="3"/>
  </si>
  <si>
    <t>備考欄</t>
    <rPh sb="0" eb="3">
      <t>ビコウラン</t>
    </rPh>
    <phoneticPr fontId="3"/>
  </si>
  <si>
    <t>申請額集計用</t>
    <rPh sb="0" eb="3">
      <t>シンセイガク</t>
    </rPh>
    <rPh sb="3" eb="5">
      <t>シュウケイ</t>
    </rPh>
    <rPh sb="5" eb="6">
      <t>ヨウ</t>
    </rPh>
    <phoneticPr fontId="3"/>
  </si>
  <si>
    <t>申請対象従業員数
（自動計算）</t>
    <rPh sb="0" eb="2">
      <t>シンセイ</t>
    </rPh>
    <rPh sb="2" eb="4">
      <t>タイショウ</t>
    </rPh>
    <rPh sb="4" eb="7">
      <t>ジュウギョウイン</t>
    </rPh>
    <rPh sb="7" eb="8">
      <t>スウ</t>
    </rPh>
    <rPh sb="10" eb="12">
      <t>ジドウ</t>
    </rPh>
    <rPh sb="12" eb="14">
      <t>ケイサン</t>
    </rPh>
    <phoneticPr fontId="3"/>
  </si>
  <si>
    <t>名</t>
    <rPh sb="0" eb="1">
      <t>メイ</t>
    </rPh>
    <phoneticPr fontId="3"/>
  </si>
  <si>
    <t>非正規雇用労働者</t>
    <rPh sb="0" eb="3">
      <t>ヒセイキ</t>
    </rPh>
    <rPh sb="3" eb="5">
      <t>コヨウ</t>
    </rPh>
    <rPh sb="5" eb="8">
      <t>ロウドウシャ</t>
    </rPh>
    <phoneticPr fontId="3"/>
  </si>
  <si>
    <t>　　　 対象となる手当の例：役職手当、資格手当、地域手当、住居手当など</t>
    <rPh sb="14" eb="16">
      <t>ヤクショク</t>
    </rPh>
    <rPh sb="16" eb="18">
      <t>テアテ</t>
    </rPh>
    <rPh sb="19" eb="21">
      <t>シカク</t>
    </rPh>
    <rPh sb="21" eb="23">
      <t>テアテ</t>
    </rPh>
    <rPh sb="24" eb="26">
      <t>チイキ</t>
    </rPh>
    <rPh sb="26" eb="28">
      <t>テアテ</t>
    </rPh>
    <rPh sb="29" eb="31">
      <t>ジュウキョ</t>
    </rPh>
    <rPh sb="31" eb="33">
      <t>テアテ</t>
    </rPh>
    <phoneticPr fontId="3"/>
  </si>
  <si>
    <t>支援金申請額（自動計算）</t>
    <rPh sb="0" eb="3">
      <t>シエンキン</t>
    </rPh>
    <rPh sb="3" eb="6">
      <t>シンセイガク</t>
    </rPh>
    <rPh sb="7" eb="9">
      <t>ジドウ</t>
    </rPh>
    <rPh sb="9" eb="11">
      <t>ケイサン</t>
    </rPh>
    <phoneticPr fontId="3"/>
  </si>
  <si>
    <t>　　　 対象とならない手当の例：結婚手当、賞与（ボーナス）、時間外割増賃金、休日割増賃金、深夜割増賃金、精皆勤手当、通勤手当、家族手当など</t>
    <rPh sb="16" eb="18">
      <t>ケッコン</t>
    </rPh>
    <rPh sb="18" eb="20">
      <t>テアテ</t>
    </rPh>
    <rPh sb="21" eb="23">
      <t>ショウヨ</t>
    </rPh>
    <rPh sb="30" eb="33">
      <t>ジカンガイ</t>
    </rPh>
    <rPh sb="33" eb="35">
      <t>ワリマシ</t>
    </rPh>
    <rPh sb="35" eb="37">
      <t>チンギン</t>
    </rPh>
    <rPh sb="38" eb="40">
      <t>キュウジツ</t>
    </rPh>
    <rPh sb="40" eb="42">
      <t>ワリマシ</t>
    </rPh>
    <rPh sb="42" eb="44">
      <t>チンギン</t>
    </rPh>
    <rPh sb="45" eb="47">
      <t>シンヤ</t>
    </rPh>
    <rPh sb="47" eb="49">
      <t>ワリマシ</t>
    </rPh>
    <rPh sb="49" eb="51">
      <t>チンギン</t>
    </rPh>
    <rPh sb="52" eb="53">
      <t>セイ</t>
    </rPh>
    <rPh sb="53" eb="55">
      <t>カイキン</t>
    </rPh>
    <rPh sb="55" eb="57">
      <t>テアテ</t>
    </rPh>
    <rPh sb="58" eb="60">
      <t>ツウキン</t>
    </rPh>
    <rPh sb="60" eb="62">
      <t>テアテ</t>
    </rPh>
    <rPh sb="63" eb="65">
      <t>カゾク</t>
    </rPh>
    <rPh sb="65" eb="67">
      <t>テアテ</t>
    </rPh>
    <phoneticPr fontId="3"/>
  </si>
  <si>
    <t>※３　入力従業員数が行超過する場合は「入力行を増やす」または「別紙２製作」のうえ形式を崩さずに入力し提出する事</t>
    <phoneticPr fontId="3"/>
  </si>
  <si>
    <t>時給制</t>
    <rPh sb="0" eb="3">
      <t>ジキュウセイ</t>
    </rPh>
    <phoneticPr fontId="3"/>
  </si>
  <si>
    <t>日給制</t>
    <rPh sb="0" eb="3">
      <t>ニッキュウセイ</t>
    </rPh>
    <phoneticPr fontId="3"/>
  </si>
  <si>
    <t>月給制</t>
    <rPh sb="0" eb="3">
      <t>ゲッキュウセイ</t>
    </rPh>
    <phoneticPr fontId="3"/>
  </si>
  <si>
    <t>年俸制</t>
    <rPh sb="0" eb="3">
      <t>ネンポウセイ</t>
    </rPh>
    <phoneticPr fontId="3"/>
  </si>
  <si>
    <t>正規</t>
    <rPh sb="0" eb="2">
      <t>セイキ</t>
    </rPh>
    <phoneticPr fontId="3"/>
  </si>
  <si>
    <t>非正規</t>
    <rPh sb="0" eb="3">
      <t>ヒセイキ</t>
    </rPh>
    <phoneticPr fontId="3"/>
  </si>
  <si>
    <t>賃金引上げ前（令和７年３月分給与）</t>
    <rPh sb="0" eb="2">
      <t>チンギン</t>
    </rPh>
    <rPh sb="2" eb="3">
      <t>ヒ</t>
    </rPh>
    <rPh sb="3" eb="4">
      <t>ア</t>
    </rPh>
    <rPh sb="5" eb="6">
      <t>マエ</t>
    </rPh>
    <rPh sb="7" eb="9">
      <t>レイワ</t>
    </rPh>
    <rPh sb="10" eb="11">
      <t>ネン</t>
    </rPh>
    <rPh sb="12" eb="13">
      <t>ガツ</t>
    </rPh>
    <rPh sb="13" eb="14">
      <t>ブン</t>
    </rPh>
    <rPh sb="14" eb="16">
      <t>キュウヨ</t>
    </rPh>
    <phoneticPr fontId="3"/>
  </si>
  <si>
    <t>正規雇用労働者</t>
    <rPh sb="0" eb="2">
      <t>セイキ</t>
    </rPh>
    <rPh sb="2" eb="4">
      <t>コヨウ</t>
    </rPh>
    <rPh sb="4" eb="7">
      <t>ロウドウシャ</t>
    </rPh>
    <phoneticPr fontId="3"/>
  </si>
  <si>
    <t>賃金引上げ後（令和７年１１分給与）　※11月16日以降の給与</t>
    <rPh sb="0" eb="2">
      <t>チンギン</t>
    </rPh>
    <rPh sb="2" eb="3">
      <t>ヒ</t>
    </rPh>
    <rPh sb="3" eb="4">
      <t>ア</t>
    </rPh>
    <rPh sb="5" eb="6">
      <t>ゴ</t>
    </rPh>
    <rPh sb="7" eb="9">
      <t>レイワ</t>
    </rPh>
    <rPh sb="10" eb="11">
      <t>ネン</t>
    </rPh>
    <rPh sb="13" eb="14">
      <t>ブン</t>
    </rPh>
    <rPh sb="14" eb="16">
      <t>キュウヨ</t>
    </rPh>
    <rPh sb="21" eb="22">
      <t>ガツ</t>
    </rPh>
    <rPh sb="24" eb="25">
      <t>ニチ</t>
    </rPh>
    <rPh sb="25" eb="27">
      <t>イコウ</t>
    </rPh>
    <rPh sb="28" eb="30">
      <t>キュウヨ</t>
    </rPh>
    <phoneticPr fontId="3"/>
  </si>
  <si>
    <t>※１　手当月額欄には、賃金の判断の対象となるものの合計を記入し、割増賃金（残業）や通勤手当など、対象外となるものは記入しないこと。</t>
    <rPh sb="5" eb="7">
      <t>ゲツガク</t>
    </rPh>
    <rPh sb="25" eb="27">
      <t>ゴウケイ</t>
    </rPh>
    <phoneticPr fontId="3"/>
  </si>
  <si>
    <t>手当月額　※１
（名称を入力）</t>
    <rPh sb="0" eb="2">
      <t>テアテ</t>
    </rPh>
    <rPh sb="2" eb="4">
      <t>ゲツガク</t>
    </rPh>
    <rPh sb="9" eb="11">
      <t>メイショウ</t>
    </rPh>
    <rPh sb="12" eb="14">
      <t>ニュウリョク</t>
    </rPh>
    <phoneticPr fontId="13"/>
  </si>
  <si>
    <r>
      <t>※３　時給制、日給制であるにもかかわらず、曜日によって異なる単価を適用している場合は、「給与形態」を</t>
    </r>
    <r>
      <rPr>
        <b/>
        <sz val="31"/>
        <rFont val="ＭＳ ゴシック"/>
        <family val="3"/>
        <charset val="128"/>
      </rPr>
      <t>月給制</t>
    </r>
    <r>
      <rPr>
        <sz val="31"/>
        <rFont val="ＭＳ ゴシック"/>
        <family val="3"/>
        <charset val="128"/>
      </rPr>
      <t>として記載し、「基本給」には
　　　月の総支給額から各種手当を引いた額を記載すること。</t>
    </r>
    <rPh sb="44" eb="46">
      <t>キュウヨ</t>
    </rPh>
    <rPh sb="46" eb="48">
      <t>ケイタイ</t>
    </rPh>
    <rPh sb="56" eb="58">
      <t>キサイ</t>
    </rPh>
    <rPh sb="61" eb="64">
      <t>キホンキュウ</t>
    </rPh>
    <rPh sb="71" eb="72">
      <t>ツキ</t>
    </rPh>
    <rPh sb="73" eb="74">
      <t>ソウ</t>
    </rPh>
    <rPh sb="74" eb="77">
      <t>シキュウガク</t>
    </rPh>
    <rPh sb="79" eb="81">
      <t>カクシュ</t>
    </rPh>
    <rPh sb="81" eb="83">
      <t>テアテ</t>
    </rPh>
    <rPh sb="84" eb="85">
      <t>ヒ</t>
    </rPh>
    <rPh sb="87" eb="88">
      <t>ガク</t>
    </rPh>
    <rPh sb="89" eb="91">
      <t>キサイ</t>
    </rPh>
    <phoneticPr fontId="3"/>
  </si>
  <si>
    <t>※４　この支援金においては、個人事業主（事業専従者（家族従事者）以外の、週20時間以上勤務の従業員を雇っていて、かつ、今後１年間その雇用
　　　を継続する見込みである者に限る）の事業専従者については、非正規雇用労働者に準じるものとして扱うので、事業専従者については非正規雇
　　　用労働者として記入すること。</t>
    <phoneticPr fontId="3"/>
  </si>
  <si>
    <t>宮崎　太郎</t>
    <rPh sb="0" eb="2">
      <t>ミヤザキ</t>
    </rPh>
    <rPh sb="3" eb="5">
      <t>タロウ</t>
    </rPh>
    <phoneticPr fontId="3"/>
  </si>
  <si>
    <t>宮崎　二郎</t>
    <rPh sb="0" eb="2">
      <t>ミヤザキ</t>
    </rPh>
    <rPh sb="3" eb="5">
      <t>ジロウ</t>
    </rPh>
    <phoneticPr fontId="3"/>
  </si>
  <si>
    <t>宮崎　三郎</t>
    <rPh sb="0" eb="2">
      <t>ミヤザキ</t>
    </rPh>
    <rPh sb="3" eb="5">
      <t>サブロウ</t>
    </rPh>
    <phoneticPr fontId="3"/>
  </si>
  <si>
    <t>宮崎　花子</t>
    <rPh sb="0" eb="2">
      <t>ミヤザキ</t>
    </rPh>
    <rPh sb="3" eb="5">
      <t>ハナコ</t>
    </rPh>
    <phoneticPr fontId="3"/>
  </si>
  <si>
    <t>○○手当</t>
    <rPh sb="2" eb="4">
      <t>テアテ</t>
    </rPh>
    <phoneticPr fontId="3"/>
  </si>
  <si>
    <t>　(様式)支給対象労働者一覧</t>
    <rPh sb="2" eb="4">
      <t>ヨウシキ</t>
    </rPh>
    <rPh sb="5" eb="7">
      <t>シキュウ</t>
    </rPh>
    <rPh sb="7" eb="9">
      <t>タイショウ</t>
    </rPh>
    <rPh sb="9" eb="12">
      <t>ロウドウシャ</t>
    </rPh>
    <rPh sb="12" eb="14">
      <t>イチラン</t>
    </rPh>
    <phoneticPr fontId="3"/>
  </si>
  <si>
    <t>支給対象労働者一覧</t>
    <rPh sb="0" eb="2">
      <t>シキュウ</t>
    </rPh>
    <rPh sb="2" eb="4">
      <t>タイショウ</t>
    </rPh>
    <rPh sb="4" eb="7">
      <t>ロウドウシャ</t>
    </rPh>
    <rPh sb="7" eb="9">
      <t>イチラン</t>
    </rPh>
    <phoneticPr fontId="3"/>
  </si>
  <si>
    <t>※２　入力従業員数が行超過する場合は２枚以上に分けるかシートを増やして作成し提出すること。</t>
    <rPh sb="3" eb="5">
      <t>ニュウリョク</t>
    </rPh>
    <rPh sb="5" eb="8">
      <t>ジュウギョウイン</t>
    </rPh>
    <rPh sb="8" eb="9">
      <t>スウ</t>
    </rPh>
    <rPh sb="10" eb="11">
      <t>ギョウ</t>
    </rPh>
    <rPh sb="11" eb="13">
      <t>チョウカ</t>
    </rPh>
    <rPh sb="15" eb="17">
      <t>バアイ</t>
    </rPh>
    <rPh sb="19" eb="20">
      <t>マイ</t>
    </rPh>
    <rPh sb="20" eb="22">
      <t>イジョウ</t>
    </rPh>
    <rPh sb="23" eb="24">
      <t>ワ</t>
    </rPh>
    <rPh sb="31" eb="32">
      <t>フ</t>
    </rPh>
    <rPh sb="35" eb="37">
      <t>サクセイ</t>
    </rPh>
    <rPh sb="38" eb="40">
      <t>テイシュツ</t>
    </rPh>
    <phoneticPr fontId="3"/>
  </si>
  <si>
    <t>※２　入力従業員数が行超過する場合は２枚以上に分けるかシートを増やして作成し提出すること。</t>
    <rPh sb="3" eb="5">
      <t>ニュウリョク</t>
    </rPh>
    <phoneticPr fontId="3"/>
  </si>
  <si>
    <t>v2.0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</si>
</sst>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0000;[Red]\-#,##0.00000"/>
    <numFmt numFmtId="178" formatCode="#,##0.000;[Red]\-#,##0.00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36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color theme="1"/>
      <name val="ＭＳ ゴシック"/>
      <family val="3"/>
      <charset val="128"/>
    </font>
    <font>
      <b/>
      <sz val="26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26"/>
      <name val="ＭＳ ゴシック"/>
      <family val="3"/>
      <charset val="128"/>
    </font>
    <font>
      <sz val="11"/>
      <color indexed="8"/>
      <name val="游ゴシック"/>
      <family val="3"/>
      <charset val="1"/>
    </font>
    <font>
      <b/>
      <sz val="26"/>
      <color indexed="8"/>
      <name val="ＭＳ ゴシック"/>
      <family val="3"/>
      <charset val="128"/>
    </font>
    <font>
      <sz val="6"/>
      <name val="游ゴシック"/>
      <family val="3"/>
      <charset val="128"/>
    </font>
    <font>
      <b/>
      <sz val="2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31"/>
      <name val="ＭＳ ゴシック"/>
      <family val="3"/>
      <charset val="128"/>
    </font>
    <font>
      <b/>
      <sz val="31"/>
      <name val="ＭＳ ゴシック"/>
      <family val="3"/>
      <charset val="128"/>
    </font>
    <font>
      <sz val="36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245">
    <xf numFmtId="0" fontId="0" fillId="0" borderId="0" xfId="0"/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6" fillId="3" borderId="1" xfId="2" applyFont="1" applyFill="1" applyBorder="1" applyAlignment="1" applyProtection="1">
      <alignment vertical="center" wrapText="1"/>
      <protection locked="0"/>
    </xf>
    <xf numFmtId="0" fontId="6" fillId="3" borderId="11" xfId="2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/>
    </xf>
    <xf numFmtId="0" fontId="16" fillId="3" borderId="8" xfId="2" applyFont="1" applyFill="1" applyBorder="1" applyAlignment="1" applyProtection="1">
      <alignment vertical="center" wrapText="1"/>
      <protection locked="0"/>
    </xf>
    <xf numFmtId="0" fontId="16" fillId="3" borderId="1" xfId="2" applyFont="1" applyFill="1" applyBorder="1" applyAlignment="1" applyProtection="1">
      <alignment horizontal="center" vertical="center" wrapText="1"/>
      <protection locked="0"/>
    </xf>
    <xf numFmtId="0" fontId="16" fillId="3" borderId="20" xfId="2" applyFont="1" applyFill="1" applyBorder="1" applyAlignment="1" applyProtection="1">
      <alignment horizontal="center" vertical="center" wrapText="1"/>
      <protection locked="0"/>
    </xf>
    <xf numFmtId="0" fontId="16" fillId="3" borderId="1" xfId="2" applyFont="1" applyFill="1" applyBorder="1" applyAlignment="1" applyProtection="1">
      <alignment vertical="center" shrinkToFit="1"/>
      <protection locked="0"/>
    </xf>
    <xf numFmtId="0" fontId="16" fillId="3" borderId="19" xfId="2" applyFont="1" applyFill="1" applyBorder="1" applyAlignment="1" applyProtection="1">
      <alignment vertical="center" wrapText="1"/>
      <protection locked="0"/>
    </xf>
    <xf numFmtId="0" fontId="16" fillId="3" borderId="17" xfId="2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176" fontId="10" fillId="0" borderId="1" xfId="1" applyNumberFormat="1" applyFont="1" applyBorder="1" applyAlignment="1" applyProtection="1">
      <alignment vertical="center"/>
      <protection locked="0"/>
    </xf>
    <xf numFmtId="38" fontId="10" fillId="4" borderId="1" xfId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26" xfId="0" applyFont="1" applyBorder="1" applyAlignment="1" applyProtection="1">
      <alignment horizontal="center" vertical="center"/>
      <protection locked="0"/>
    </xf>
    <xf numFmtId="176" fontId="10" fillId="0" borderId="27" xfId="1" applyNumberFormat="1" applyFont="1" applyBorder="1" applyAlignment="1" applyProtection="1">
      <alignment vertical="center"/>
      <protection locked="0"/>
    </xf>
    <xf numFmtId="38" fontId="10" fillId="4" borderId="27" xfId="1" applyFont="1" applyFill="1" applyBorder="1" applyAlignment="1" applyProtection="1">
      <alignment horizontal="right" vertical="center"/>
    </xf>
    <xf numFmtId="38" fontId="2" fillId="0" borderId="30" xfId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9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0" fillId="0" borderId="31" xfId="0" applyFont="1" applyBorder="1" applyAlignment="1" applyProtection="1">
      <alignment horizontal="center" vertical="center"/>
      <protection locked="0"/>
    </xf>
    <xf numFmtId="176" fontId="10" fillId="0" borderId="9" xfId="1" applyNumberFormat="1" applyFont="1" applyBorder="1" applyAlignment="1" applyProtection="1">
      <alignment vertical="center"/>
      <protection locked="0"/>
    </xf>
    <xf numFmtId="38" fontId="10" fillId="0" borderId="1" xfId="1" applyFont="1" applyBorder="1" applyAlignment="1" applyProtection="1">
      <alignment vertical="center"/>
      <protection locked="0"/>
    </xf>
    <xf numFmtId="38" fontId="10" fillId="0" borderId="9" xfId="1" applyFont="1" applyBorder="1" applyAlignment="1" applyProtection="1">
      <alignment vertical="center"/>
      <protection locked="0"/>
    </xf>
    <xf numFmtId="38" fontId="10" fillId="0" borderId="27" xfId="1" applyFont="1" applyBorder="1" applyAlignment="1" applyProtection="1">
      <alignment vertical="center"/>
      <protection locked="0"/>
    </xf>
    <xf numFmtId="38" fontId="17" fillId="0" borderId="2" xfId="1" applyFont="1" applyBorder="1" applyAlignment="1" applyProtection="1">
      <alignment vertical="center"/>
      <protection locked="0"/>
    </xf>
    <xf numFmtId="38" fontId="17" fillId="0" borderId="4" xfId="1" applyFont="1" applyBorder="1" applyAlignment="1" applyProtection="1">
      <alignment vertical="center"/>
      <protection locked="0"/>
    </xf>
    <xf numFmtId="38" fontId="10" fillId="0" borderId="1" xfId="1" applyFont="1" applyBorder="1" applyAlignment="1" applyProtection="1">
      <alignment horizontal="right" vertical="center"/>
      <protection locked="0"/>
    </xf>
    <xf numFmtId="38" fontId="10" fillId="0" borderId="1" xfId="1" applyFont="1" applyBorder="1" applyAlignment="1">
      <alignment horizontal="right" vertical="center"/>
    </xf>
    <xf numFmtId="38" fontId="10" fillId="0" borderId="10" xfId="1" applyFont="1" applyBorder="1" applyAlignment="1" applyProtection="1">
      <alignment horizontal="center" vertical="center"/>
      <protection locked="0"/>
    </xf>
    <xf numFmtId="38" fontId="10" fillId="0" borderId="1" xfId="1" applyFont="1" applyFill="1" applyBorder="1" applyAlignment="1" applyProtection="1">
      <alignment horizontal="right" vertical="center"/>
      <protection locked="0"/>
    </xf>
    <xf numFmtId="38" fontId="10" fillId="0" borderId="9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center" vertical="center"/>
      <protection locked="0"/>
    </xf>
    <xf numFmtId="38" fontId="10" fillId="0" borderId="9" xfId="1" applyFont="1" applyFill="1" applyBorder="1" applyAlignment="1" applyProtection="1">
      <alignment horizontal="right" vertical="center"/>
      <protection locked="0"/>
    </xf>
    <xf numFmtId="38" fontId="10" fillId="0" borderId="9" xfId="1" applyFont="1" applyBorder="1" applyAlignment="1">
      <alignment horizontal="right" vertical="center"/>
    </xf>
    <xf numFmtId="38" fontId="10" fillId="0" borderId="27" xfId="1" applyFont="1" applyBorder="1" applyAlignment="1" applyProtection="1">
      <alignment horizontal="right" vertical="center"/>
      <protection locked="0"/>
    </xf>
    <xf numFmtId="38" fontId="10" fillId="0" borderId="26" xfId="1" applyFont="1" applyBorder="1" applyAlignment="1" applyProtection="1">
      <alignment horizontal="center" vertical="center"/>
      <protection locked="0"/>
    </xf>
    <xf numFmtId="38" fontId="10" fillId="0" borderId="27" xfId="1" applyFont="1" applyFill="1" applyBorder="1" applyAlignment="1" applyProtection="1">
      <alignment horizontal="right" vertical="center"/>
      <protection locked="0"/>
    </xf>
    <xf numFmtId="38" fontId="10" fillId="0" borderId="27" xfId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38" fontId="2" fillId="0" borderId="13" xfId="1" applyFont="1" applyBorder="1" applyAlignment="1" applyProtection="1">
      <alignment horizontal="center" vertical="center"/>
      <protection locked="0"/>
    </xf>
    <xf numFmtId="38" fontId="2" fillId="0" borderId="30" xfId="1" applyFont="1" applyBorder="1" applyAlignment="1" applyProtection="1">
      <alignment horizontal="center" vertical="center"/>
      <protection locked="0"/>
    </xf>
    <xf numFmtId="177" fontId="10" fillId="0" borderId="27" xfId="1" applyNumberFormat="1" applyFont="1" applyBorder="1" applyAlignment="1">
      <alignment horizontal="right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3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3" borderId="1" xfId="2" applyFont="1" applyFill="1" applyBorder="1" applyAlignment="1">
      <alignment vertical="center" wrapText="1"/>
    </xf>
    <xf numFmtId="0" fontId="6" fillId="3" borderId="11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20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vertical="center" shrinkToFit="1"/>
    </xf>
    <xf numFmtId="0" fontId="16" fillId="3" borderId="19" xfId="2" applyFont="1" applyFill="1" applyBorder="1" applyAlignment="1">
      <alignment vertical="center" wrapText="1"/>
    </xf>
    <xf numFmtId="0" fontId="16" fillId="3" borderId="17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8" fontId="10" fillId="0" borderId="1" xfId="1" applyNumberFormat="1" applyFont="1" applyBorder="1" applyAlignment="1" applyProtection="1">
      <alignment horizontal="right" vertical="center"/>
      <protection locked="0"/>
    </xf>
    <xf numFmtId="178" fontId="10" fillId="0" borderId="9" xfId="1" applyNumberFormat="1" applyFont="1" applyBorder="1" applyAlignment="1" applyProtection="1">
      <alignment horizontal="right" vertical="center"/>
      <protection locked="0"/>
    </xf>
    <xf numFmtId="178" fontId="10" fillId="0" borderId="27" xfId="1" applyNumberFormat="1" applyFont="1" applyBorder="1" applyAlignment="1" applyProtection="1">
      <alignment horizontal="right" vertical="center"/>
      <protection locked="0"/>
    </xf>
    <xf numFmtId="178" fontId="10" fillId="0" borderId="1" xfId="1" applyNumberFormat="1" applyFont="1" applyBorder="1" applyAlignment="1" applyProtection="1">
      <alignment horizontal="right" vertical="center"/>
    </xf>
    <xf numFmtId="178" fontId="10" fillId="0" borderId="27" xfId="1" applyNumberFormat="1" applyFont="1" applyBorder="1" applyAlignment="1" applyProtection="1">
      <alignment horizontal="right" vertical="center"/>
    </xf>
    <xf numFmtId="178" fontId="10" fillId="0" borderId="9" xfId="1" applyNumberFormat="1" applyFont="1" applyBorder="1" applyAlignment="1" applyProtection="1">
      <alignment horizontal="right" vertical="center"/>
    </xf>
    <xf numFmtId="0" fontId="10" fillId="0" borderId="1" xfId="1" applyNumberFormat="1" applyFont="1" applyBorder="1" applyAlignment="1" applyProtection="1">
      <alignment horizontal="right" vertical="center"/>
      <protection locked="0"/>
    </xf>
    <xf numFmtId="0" fontId="19" fillId="0" borderId="32" xfId="0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8" fontId="5" fillId="5" borderId="1" xfId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38" fontId="17" fillId="0" borderId="2" xfId="1" applyFont="1" applyBorder="1" applyAlignment="1" applyProtection="1">
      <alignment horizontal="center" vertical="center"/>
      <protection locked="0"/>
    </xf>
    <xf numFmtId="38" fontId="17" fillId="0" borderId="4" xfId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7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38" fontId="17" fillId="0" borderId="2" xfId="1" applyFont="1" applyFill="1" applyBorder="1" applyAlignment="1" applyProtection="1">
      <alignment horizontal="center" vertical="center"/>
      <protection locked="0"/>
    </xf>
    <xf numFmtId="38" fontId="17" fillId="0" borderId="4" xfId="1" applyFont="1" applyFill="1" applyBorder="1" applyAlignment="1" applyProtection="1">
      <alignment horizontal="center" vertical="center"/>
      <protection locked="0"/>
    </xf>
    <xf numFmtId="38" fontId="17" fillId="0" borderId="28" xfId="1" applyFont="1" applyFill="1" applyBorder="1" applyAlignment="1" applyProtection="1">
      <alignment horizontal="center" vertical="center"/>
      <protection locked="0"/>
    </xf>
    <xf numFmtId="38" fontId="17" fillId="0" borderId="29" xfId="1" applyFont="1" applyFill="1" applyBorder="1" applyAlignment="1" applyProtection="1">
      <alignment horizontal="center" vertical="center"/>
      <protection locked="0"/>
    </xf>
    <xf numFmtId="38" fontId="17" fillId="0" borderId="9" xfId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0" fontId="16" fillId="3" borderId="4" xfId="2" applyFont="1" applyFill="1" applyBorder="1" applyAlignment="1" applyProtection="1">
      <alignment horizontal="center" vertical="center" shrinkToFit="1"/>
      <protection locked="0"/>
    </xf>
    <xf numFmtId="0" fontId="12" fillId="3" borderId="9" xfId="2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0" fontId="12" fillId="3" borderId="22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20" xfId="2" applyFont="1" applyFill="1" applyBorder="1" applyAlignment="1">
      <alignment horizontal="center" vertical="center" wrapText="1"/>
    </xf>
    <xf numFmtId="0" fontId="12" fillId="3" borderId="17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17" xfId="2" applyFont="1" applyFill="1" applyBorder="1" applyAlignment="1">
      <alignment horizontal="center" vertical="center"/>
    </xf>
    <xf numFmtId="0" fontId="12" fillId="3" borderId="18" xfId="2" applyFont="1" applyFill="1" applyBorder="1" applyAlignment="1">
      <alignment horizontal="center" vertical="center"/>
    </xf>
    <xf numFmtId="0" fontId="12" fillId="3" borderId="19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0" fontId="12" fillId="3" borderId="14" xfId="2" applyFont="1" applyFill="1" applyBorder="1" applyAlignment="1">
      <alignment horizontal="center" vertical="center" wrapText="1"/>
    </xf>
    <xf numFmtId="0" fontId="12" fillId="3" borderId="21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0" fillId="0" borderId="17" xfId="0" applyFont="1" applyBorder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38" fontId="17" fillId="0" borderId="2" xfId="1" applyFont="1" applyBorder="1" applyAlignment="1" applyProtection="1">
      <alignment vertical="center"/>
      <protection locked="0"/>
    </xf>
    <xf numFmtId="38" fontId="17" fillId="0" borderId="4" xfId="1" applyFont="1" applyBorder="1" applyAlignment="1" applyProtection="1">
      <alignment vertical="center"/>
      <protection locked="0"/>
    </xf>
    <xf numFmtId="38" fontId="17" fillId="0" borderId="28" xfId="1" applyFont="1" applyBorder="1" applyAlignment="1" applyProtection="1">
      <alignment vertical="center"/>
      <protection locked="0"/>
    </xf>
    <xf numFmtId="38" fontId="17" fillId="0" borderId="29" xfId="1" applyFont="1" applyBorder="1" applyAlignment="1" applyProtection="1">
      <alignment vertical="center"/>
      <protection locked="0"/>
    </xf>
    <xf numFmtId="38" fontId="17" fillId="0" borderId="28" xfId="1" applyFont="1" applyFill="1" applyBorder="1" applyAlignment="1" applyProtection="1">
      <alignment horizontal="right" vertical="center"/>
      <protection locked="0"/>
    </xf>
    <xf numFmtId="38" fontId="17" fillId="0" borderId="29" xfId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vertical="center" wrapText="1"/>
      <protection locked="0"/>
    </xf>
    <xf numFmtId="38" fontId="17" fillId="0" borderId="2" xfId="1" applyFont="1" applyFill="1" applyBorder="1" applyAlignment="1" applyProtection="1">
      <alignment horizontal="right" vertical="center"/>
      <protection locked="0"/>
    </xf>
    <xf numFmtId="38" fontId="17" fillId="0" borderId="4" xfId="1" applyFont="1" applyFill="1" applyBorder="1" applyAlignment="1" applyProtection="1">
      <alignment horizontal="right" vertical="center"/>
      <protection locked="0"/>
    </xf>
    <xf numFmtId="0" fontId="16" fillId="3" borderId="1" xfId="2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22" fillId="3" borderId="2" xfId="2" applyFont="1" applyFill="1" applyBorder="1" applyAlignment="1" applyProtection="1">
      <alignment horizontal="center" vertical="center" shrinkToFit="1"/>
      <protection locked="0"/>
    </xf>
    <xf numFmtId="0" fontId="22" fillId="3" borderId="4" xfId="2" applyFont="1" applyFill="1" applyBorder="1" applyAlignment="1" applyProtection="1">
      <alignment horizontal="center" vertical="center" shrinkToFit="1"/>
      <protection locked="0"/>
    </xf>
    <xf numFmtId="0" fontId="12" fillId="3" borderId="9" xfId="2" applyFont="1" applyFill="1" applyBorder="1" applyAlignment="1" applyProtection="1">
      <alignment horizontal="center" vertical="center" wrapText="1"/>
      <protection locked="0"/>
    </xf>
    <xf numFmtId="0" fontId="12" fillId="3" borderId="16" xfId="2" applyFont="1" applyFill="1" applyBorder="1" applyAlignment="1" applyProtection="1">
      <alignment horizontal="center" vertical="center" wrapText="1"/>
      <protection locked="0"/>
    </xf>
    <xf numFmtId="0" fontId="12" fillId="3" borderId="22" xfId="2" applyFont="1" applyFill="1" applyBorder="1" applyAlignment="1" applyProtection="1">
      <alignment horizontal="center" vertical="center" wrapText="1"/>
      <protection locked="0"/>
    </xf>
    <xf numFmtId="0" fontId="12" fillId="3" borderId="11" xfId="2" applyFont="1" applyFill="1" applyBorder="1" applyAlignment="1" applyProtection="1">
      <alignment horizontal="center" vertical="center" wrapText="1"/>
      <protection locked="0"/>
    </xf>
    <xf numFmtId="0" fontId="12" fillId="3" borderId="20" xfId="2" applyFont="1" applyFill="1" applyBorder="1" applyAlignment="1" applyProtection="1">
      <alignment horizontal="center" vertical="center" wrapText="1"/>
      <protection locked="0"/>
    </xf>
    <xf numFmtId="0" fontId="12" fillId="3" borderId="17" xfId="2" applyFont="1" applyFill="1" applyBorder="1" applyAlignment="1" applyProtection="1">
      <alignment horizontal="center" vertical="center" wrapText="1"/>
      <protection locked="0"/>
    </xf>
    <xf numFmtId="0" fontId="12" fillId="3" borderId="12" xfId="2" applyFont="1" applyFill="1" applyBorder="1" applyAlignment="1" applyProtection="1">
      <alignment horizontal="center" vertical="center"/>
      <protection locked="0"/>
    </xf>
    <xf numFmtId="0" fontId="12" fillId="3" borderId="8" xfId="2" applyFont="1" applyFill="1" applyBorder="1" applyAlignment="1" applyProtection="1">
      <alignment horizontal="center" vertical="center"/>
      <protection locked="0"/>
    </xf>
    <xf numFmtId="0" fontId="12" fillId="3" borderId="17" xfId="2" applyFont="1" applyFill="1" applyBorder="1" applyAlignment="1" applyProtection="1">
      <alignment horizontal="center" vertical="center"/>
      <protection locked="0"/>
    </xf>
    <xf numFmtId="0" fontId="12" fillId="3" borderId="18" xfId="2" applyFont="1" applyFill="1" applyBorder="1" applyAlignment="1" applyProtection="1">
      <alignment horizontal="center" vertical="center"/>
      <protection locked="0"/>
    </xf>
    <xf numFmtId="0" fontId="12" fillId="3" borderId="19" xfId="2" applyFont="1" applyFill="1" applyBorder="1" applyAlignment="1" applyProtection="1">
      <alignment horizontal="center" vertical="center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3" xfId="2" applyFont="1" applyFill="1" applyBorder="1" applyAlignment="1" applyProtection="1">
      <alignment horizontal="center" vertical="center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0" fontId="12" fillId="3" borderId="10" xfId="2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2" fillId="3" borderId="14" xfId="2" applyFont="1" applyFill="1" applyBorder="1" applyAlignment="1" applyProtection="1">
      <alignment horizontal="center" vertical="center" wrapText="1"/>
      <protection locked="0"/>
    </xf>
    <xf numFmtId="0" fontId="12" fillId="3" borderId="21" xfId="2" applyFont="1" applyFill="1" applyBorder="1" applyAlignment="1" applyProtection="1">
      <alignment horizontal="center" vertical="center" wrapText="1"/>
      <protection locked="0"/>
    </xf>
    <xf numFmtId="0" fontId="12" fillId="3" borderId="2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標準" xfId="0" builtinId="0"/>
    <cellStyle name="標準_参考様式（全労働者賃金一覧）" xfId="2" xr:uid="{20F7953B-E406-4000-A595-7163940B6C87}"/>
  </cellStyles>
  <dxfs count="24">
    <dxf>
      <font>
        <strike/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/>
      </font>
      <fill>
        <patternFill>
          <f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/>
        <color rgb="FF9C0006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strike/>
      </font>
      <fill>
        <patternFill>
          <f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BB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11</xdr:row>
      <xdr:rowOff>914400</xdr:rowOff>
    </xdr:from>
    <xdr:to>
      <xdr:col>4</xdr:col>
      <xdr:colOff>533400</xdr:colOff>
      <xdr:row>13</xdr:row>
      <xdr:rowOff>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DE59F8F0-0A4E-B8EA-61C2-E05504EFAFE1}"/>
            </a:ext>
          </a:extLst>
        </xdr:cNvPr>
        <xdr:cNvSpPr/>
      </xdr:nvSpPr>
      <xdr:spPr>
        <a:xfrm>
          <a:off x="1219200" y="9563100"/>
          <a:ext cx="6019800" cy="1600200"/>
        </a:xfrm>
        <a:prstGeom prst="borderCallout1">
          <a:avLst>
            <a:gd name="adj1" fmla="val -73625"/>
            <a:gd name="adj2" fmla="val 65503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000">
              <a:latin typeface="+mn-ea"/>
              <a:ea typeface="+mn-ea"/>
            </a:rPr>
            <a:t>申請対象となる労働者の氏名と</a:t>
          </a:r>
          <a:endParaRPr kumimoji="1" lang="en-US" altLang="ja-JP" sz="3000">
            <a:latin typeface="+mn-ea"/>
            <a:ea typeface="+mn-ea"/>
          </a:endParaRPr>
        </a:p>
        <a:p>
          <a:pPr algn="l"/>
          <a:r>
            <a:rPr kumimoji="1" lang="ja-JP" altLang="en-US" sz="3000">
              <a:latin typeface="+mn-ea"/>
              <a:ea typeface="+mn-ea"/>
            </a:rPr>
            <a:t>雇用形態を記載してください。</a:t>
          </a:r>
          <a:endParaRPr kumimoji="1" lang="en-US" altLang="ja-JP" sz="3000">
            <a:latin typeface="+mn-ea"/>
            <a:ea typeface="+mn-ea"/>
          </a:endParaRPr>
        </a:p>
        <a:p>
          <a:pPr algn="l"/>
          <a:endParaRPr kumimoji="1" lang="ja-JP" altLang="en-US" sz="2800"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2667000</xdr:colOff>
      <xdr:row>14</xdr:row>
      <xdr:rowOff>685800</xdr:rowOff>
    </xdr:from>
    <xdr:to>
      <xdr:col>9</xdr:col>
      <xdr:colOff>1562100</xdr:colOff>
      <xdr:row>24</xdr:row>
      <xdr:rowOff>38100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FD9C2BE1-EC80-42FB-ABCF-FD60DEF0271A}"/>
            </a:ext>
          </a:extLst>
        </xdr:cNvPr>
        <xdr:cNvSpPr/>
      </xdr:nvSpPr>
      <xdr:spPr>
        <a:xfrm>
          <a:off x="3505200" y="13106400"/>
          <a:ext cx="11087100" cy="11925300"/>
        </a:xfrm>
        <a:prstGeom prst="borderCallout1">
          <a:avLst>
            <a:gd name="adj1" fmla="val -41555"/>
            <a:gd name="adj2" fmla="val 48094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給与形態は以下の４つから選択の上、記載します。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月給制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：１ヶ月を計算単位として労働者の給与を定め、月１回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支払われる給与形態。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「基本給」の記載欄には、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月給として支払うことを</a:t>
          </a:r>
          <a:b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定めた額（各種手当等を除く）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を記載してください。</a:t>
          </a: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日給制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：給与が日額で決まっている給与形態。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「基本給」の記載欄には、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日給として支払うことを</a:t>
          </a:r>
          <a:b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定めた額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を記載してください。</a:t>
          </a: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時給制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：給与が時間によって決まっている給与形態。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「基本給」の記載欄には、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時給として支払うことを</a:t>
          </a:r>
          <a:b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定めた額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を記載してください。</a:t>
          </a: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年俸制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：給与総支給額が年間で定められている給与形態。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「基本給」の記載欄には、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年俸として支払うことを</a:t>
          </a:r>
          <a:b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定めた額（各種手当等を除く）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を記載してください。</a:t>
          </a:r>
        </a:p>
        <a:p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1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時給制、日給制であるにも関わらず曜日によって異なる単</a:t>
          </a:r>
          <a:br>
            <a:rPr lang="ja-JP" altLang="en-US" sz="3000" b="1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 u="none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ja-JP" altLang="en-US" sz="3000" b="1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価を適用している場合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は、「給与形態」を</a:t>
          </a:r>
          <a:r>
            <a:rPr lang="ja-JP" altLang="en-US" sz="3000" b="0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「月給制」とし</a:t>
          </a:r>
          <a:br>
            <a:rPr lang="ja-JP" altLang="en-US" sz="3000" b="0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て記載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し、「基本給」は月の総支給額から各種手当を引い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た額を記載してください。</a:t>
          </a:r>
        </a:p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</a:t>
          </a:r>
        </a:p>
        <a:p>
          <a:pPr algn="l"/>
          <a:endParaRPr kumimoji="1" lang="ja-JP" altLang="en-US" sz="2800">
            <a:latin typeface="+mn-ea"/>
            <a:ea typeface="+mn-ea"/>
          </a:endParaRPr>
        </a:p>
      </xdr:txBody>
    </xdr:sp>
    <xdr:clientData/>
  </xdr:twoCellAnchor>
  <xdr:twoCellAnchor>
    <xdr:from>
      <xdr:col>10</xdr:col>
      <xdr:colOff>419100</xdr:colOff>
      <xdr:row>14</xdr:row>
      <xdr:rowOff>152400</xdr:rowOff>
    </xdr:from>
    <xdr:to>
      <xdr:col>13</xdr:col>
      <xdr:colOff>1333500</xdr:colOff>
      <xdr:row>17</xdr:row>
      <xdr:rowOff>825500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7C4D4B96-4A03-4CD8-AF9B-205D52F142D2}"/>
            </a:ext>
          </a:extLst>
        </xdr:cNvPr>
        <xdr:cNvSpPr/>
      </xdr:nvSpPr>
      <xdr:spPr>
        <a:xfrm>
          <a:off x="15595600" y="12661900"/>
          <a:ext cx="7264400" cy="4483100"/>
        </a:xfrm>
        <a:prstGeom prst="borderCallout1">
          <a:avLst>
            <a:gd name="adj1" fmla="val -56449"/>
            <a:gd name="adj2" fmla="val 44429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年（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年）（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日～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日）における年間所定労働日数は、</a:t>
          </a:r>
          <a:b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土日祝日を休みとした場合 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241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b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日祝日を休みとした場合 </a:t>
          </a:r>
          <a:r>
            <a:rPr lang="en-US" altLang="ja-JP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291</a:t>
          </a: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b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適宜ご参考にしてください。</a:t>
          </a:r>
        </a:p>
        <a:p>
          <a:r>
            <a:rPr lang="ja-JP" altLang="en-US" sz="28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</a:t>
          </a:r>
        </a:p>
        <a:p>
          <a:pPr algn="l"/>
          <a:endParaRPr kumimoji="1" lang="ja-JP" altLang="en-US" sz="2800">
            <a:latin typeface="+mn-ea"/>
            <a:ea typeface="+mn-ea"/>
          </a:endParaRPr>
        </a:p>
      </xdr:txBody>
    </xdr:sp>
    <xdr:clientData/>
  </xdr:twoCellAnchor>
  <xdr:twoCellAnchor>
    <xdr:from>
      <xdr:col>14</xdr:col>
      <xdr:colOff>342900</xdr:colOff>
      <xdr:row>13</xdr:row>
      <xdr:rowOff>457200</xdr:rowOff>
    </xdr:from>
    <xdr:to>
      <xdr:col>16</xdr:col>
      <xdr:colOff>3086100</xdr:colOff>
      <xdr:row>19</xdr:row>
      <xdr:rowOff>838200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AB48A155-942B-4F05-B2A1-3A4F7185B0D7}"/>
            </a:ext>
          </a:extLst>
        </xdr:cNvPr>
        <xdr:cNvSpPr/>
      </xdr:nvSpPr>
      <xdr:spPr>
        <a:xfrm>
          <a:off x="24231600" y="11620500"/>
          <a:ext cx="7391400" cy="7924800"/>
        </a:xfrm>
        <a:prstGeom prst="borderCallout1">
          <a:avLst>
            <a:gd name="adj1" fmla="val -44215"/>
            <a:gd name="adj2" fmla="val -42482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日の所定労働時間については、「時間」単位での記載をお願いします。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「分単位」を「時間単位」に変換すると、以下のとおりになります。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0.167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0.25</a:t>
          </a:r>
          <a:b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0.333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0.5</a:t>
          </a:r>
          <a:b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0.667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0.75</a:t>
          </a:r>
          <a:b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50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0.833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60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</a:p>
        <a:p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具体例↓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時間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7.25</a:t>
          </a:r>
          <a:b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時間半→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7.5</a:t>
          </a:r>
          <a:b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時間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45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分→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7.75</a:t>
          </a:r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l"/>
          <a:endParaRPr kumimoji="1" lang="ja-JP" altLang="en-US" sz="3000">
            <a:latin typeface="+mn-ea"/>
            <a:ea typeface="+mn-ea"/>
          </a:endParaRPr>
        </a:p>
      </xdr:txBody>
    </xdr:sp>
    <xdr:clientData/>
  </xdr:twoCellAnchor>
  <xdr:twoCellAnchor>
    <xdr:from>
      <xdr:col>15</xdr:col>
      <xdr:colOff>38100</xdr:colOff>
      <xdr:row>20</xdr:row>
      <xdr:rowOff>838200</xdr:rowOff>
    </xdr:from>
    <xdr:to>
      <xdr:col>25</xdr:col>
      <xdr:colOff>381000</xdr:colOff>
      <xdr:row>29</xdr:row>
      <xdr:rowOff>762000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26A70A46-9130-44E0-BA24-28B20871D290}"/>
            </a:ext>
          </a:extLst>
        </xdr:cNvPr>
        <xdr:cNvSpPr/>
      </xdr:nvSpPr>
      <xdr:spPr>
        <a:xfrm>
          <a:off x="26250900" y="20802600"/>
          <a:ext cx="16306800" cy="11239500"/>
        </a:xfrm>
        <a:prstGeom prst="borderCallout1">
          <a:avLst>
            <a:gd name="adj1" fmla="val -110995"/>
            <a:gd name="adj2" fmla="val 33920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以下の計算式により申請の基準となる時間給を算出し、記載をお願いします。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なお、４つの給与形態ごとに計算方法が異なります。</a:t>
          </a:r>
          <a:endParaRPr lang="en-US" altLang="ja-JP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月給制：時間給＝（基本給＋諸手当）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 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１ヶ月平均所定労働時間</a:t>
          </a:r>
          <a:endParaRPr lang="en-US" altLang="ja-JP" sz="30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日給制：時間給＝（基本給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１日の所定労働時間）＋（諸手当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１ヶ月平均所定労働時間）</a:t>
          </a:r>
          <a:endParaRPr lang="en-US" altLang="ja-JP" sz="30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時給制：時間給＝基本給＋（諸手当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１ヶ月平均所定労働時間）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（各種手当額を反映する必要がありますので、必ずご確認ください）</a:t>
          </a:r>
          <a:endParaRPr lang="en-US" altLang="ja-JP" sz="30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年俸制：時間給＝（基本給＋諸手当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×12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）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 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年間所定労働時間</a:t>
          </a:r>
          <a:endParaRPr lang="en-US" altLang="ja-JP" sz="30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諸手当については、１ヶ月ごとの支給額に基づき計算してください。また、賃金の判断対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象となるもののみを記入し、割増賃金（残業）や通勤手当など、対象外となるものは含め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ないようにしてください。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申請にあたっての時間給について、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Excel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シート上で入力する場合は自動計算されます。</a:t>
          </a:r>
        </a:p>
      </xdr:txBody>
    </xdr:sp>
    <xdr:clientData/>
  </xdr:twoCellAnchor>
  <xdr:twoCellAnchor>
    <xdr:from>
      <xdr:col>19</xdr:col>
      <xdr:colOff>2933700</xdr:colOff>
      <xdr:row>13</xdr:row>
      <xdr:rowOff>190500</xdr:rowOff>
    </xdr:from>
    <xdr:to>
      <xdr:col>29</xdr:col>
      <xdr:colOff>38100</xdr:colOff>
      <xdr:row>19</xdr:row>
      <xdr:rowOff>685800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82D992C-54CB-4614-9DCF-4AD9F51A33FC}"/>
            </a:ext>
          </a:extLst>
        </xdr:cNvPr>
        <xdr:cNvSpPr/>
      </xdr:nvSpPr>
      <xdr:spPr>
        <a:xfrm>
          <a:off x="39052500" y="11353800"/>
          <a:ext cx="12344400" cy="8039100"/>
        </a:xfrm>
        <a:prstGeom prst="borderCallout1">
          <a:avLst>
            <a:gd name="adj1" fmla="val -101042"/>
            <a:gd name="adj2" fmla="val 92871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労働時間の記載にあたっては、以下の定義を適用してください。</a:t>
          </a:r>
          <a:endParaRPr lang="en-US" altLang="ja-JP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年間所定労働時間　　　： 年間所定労働日数 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× 1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日の所定労働時間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により計算されます。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ヶ月平均所定労働時間 ： 年間所定労働時間 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 12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により計算されます。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週間平均労働時間　　 ： 年間所定労働時間 </a:t>
          </a:r>
          <a:r>
            <a:rPr lang="en-US" altLang="ja-JP" sz="30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÷ 52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により計算されます。</a:t>
          </a:r>
        </a:p>
        <a:p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年間所定労働日数、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日の所定労働時間を特段設定していない場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合は、勤務実績に応じて適宜記載してください。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年間所定労働時間、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ヶ月平均所定労働時間は</a:t>
          </a:r>
          <a:r>
            <a:rPr lang="en-US" altLang="ja-JP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Excel</a:t>
          </a: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シート上で</a:t>
          </a:r>
          <a:b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必要事項を入力すると自動計算されます。</a:t>
          </a:r>
        </a:p>
      </xdr:txBody>
    </xdr:sp>
    <xdr:clientData/>
  </xdr:twoCellAnchor>
  <xdr:twoCellAnchor>
    <xdr:from>
      <xdr:col>35</xdr:col>
      <xdr:colOff>1981200</xdr:colOff>
      <xdr:row>12</xdr:row>
      <xdr:rowOff>1219200</xdr:rowOff>
    </xdr:from>
    <xdr:to>
      <xdr:col>38</xdr:col>
      <xdr:colOff>1905000</xdr:colOff>
      <xdr:row>13</xdr:row>
      <xdr:rowOff>800100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F58D3728-F741-4F11-B0CD-AAEE1E83D51D}"/>
            </a:ext>
          </a:extLst>
        </xdr:cNvPr>
        <xdr:cNvSpPr/>
      </xdr:nvSpPr>
      <xdr:spPr>
        <a:xfrm>
          <a:off x="55816500" y="11125200"/>
          <a:ext cx="6324600" cy="838200"/>
        </a:xfrm>
        <a:prstGeom prst="borderCallout1">
          <a:avLst>
            <a:gd name="adj1" fmla="val -960280"/>
            <a:gd name="adj2" fmla="val 81425"/>
            <a:gd name="adj3" fmla="val 648"/>
            <a:gd name="adj4" fmla="val 52500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この列については記載不要です。</a:t>
          </a:r>
        </a:p>
      </xdr:txBody>
    </xdr:sp>
    <xdr:clientData/>
  </xdr:twoCellAnchor>
  <xdr:twoCellAnchor>
    <xdr:from>
      <xdr:col>27</xdr:col>
      <xdr:colOff>1866900</xdr:colOff>
      <xdr:row>27</xdr:row>
      <xdr:rowOff>152400</xdr:rowOff>
    </xdr:from>
    <xdr:to>
      <xdr:col>36</xdr:col>
      <xdr:colOff>1524000</xdr:colOff>
      <xdr:row>28</xdr:row>
      <xdr:rowOff>990600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E6F591FE-A0ED-44DC-ACBB-8CE4DE25DBA5}"/>
            </a:ext>
          </a:extLst>
        </xdr:cNvPr>
        <xdr:cNvSpPr/>
      </xdr:nvSpPr>
      <xdr:spPr>
        <a:xfrm>
          <a:off x="48272700" y="28917900"/>
          <a:ext cx="9410700" cy="2095500"/>
        </a:xfrm>
        <a:prstGeom prst="borderCallout1">
          <a:avLst>
            <a:gd name="adj1" fmla="val 328810"/>
            <a:gd name="adj2" fmla="val -29071"/>
            <a:gd name="adj3" fmla="val 91557"/>
            <a:gd name="adj4" fmla="val 50881"/>
          </a:avLst>
        </a:prstGeom>
        <a:solidFill>
          <a:srgbClr val="BBD6E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本様式に記載した、申請対象となる従業員について、正規・非正規別に人数を記載してください。</a:t>
          </a:r>
          <a:endParaRPr lang="en-US" altLang="ja-JP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lang="ja-JP" altLang="en-US" sz="30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また、申請額についても併せてご記入ください。</a:t>
          </a:r>
          <a:endParaRPr lang="en-US" altLang="ja-JP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en-US" sz="3000" b="0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AQ46"/>
  <sheetViews>
    <sheetView tabSelected="1" topLeftCell="N1" zoomScale="30" zoomScaleNormal="30" workbookViewId="0">
      <pane ySplit="7" topLeftCell="A8" activePane="bottomLeft" state="frozen"/>
      <selection pane="bottomLeft" activeCell="AM2" sqref="AM2"/>
    </sheetView>
  </sheetViews>
  <sheetFormatPr defaultColWidth="9" defaultRowHeight="14"/>
  <cols>
    <col min="1" max="1" width="2.5" style="5" customWidth="1"/>
    <col min="2" max="2" width="8.5" style="5" customWidth="1"/>
    <col min="3" max="3" width="53.58203125" style="5" customWidth="1"/>
    <col min="4" max="4" width="23.5" style="5" customWidth="1"/>
    <col min="5" max="5" width="36" style="42" customWidth="1"/>
    <col min="6" max="6" width="46.83203125" style="41" customWidth="1"/>
    <col min="7" max="9" width="20" style="41" hidden="1" customWidth="1"/>
    <col min="10" max="10" width="28.33203125" style="41" customWidth="1"/>
    <col min="11" max="11" width="22.5" style="41" customWidth="1"/>
    <col min="12" max="16" width="30.5" style="41" customWidth="1"/>
    <col min="17" max="17" width="47.33203125" style="43" customWidth="1"/>
    <col min="18" max="18" width="8.58203125" style="5" customWidth="1"/>
    <col min="19" max="19" width="43" style="5" customWidth="1"/>
    <col min="20" max="20" width="50.33203125" style="5" customWidth="1"/>
    <col min="21" max="24" width="1.5" style="5" hidden="1" customWidth="1"/>
    <col min="25" max="25" width="29.08203125" style="5" customWidth="1"/>
    <col min="26" max="26" width="25" style="5" customWidth="1"/>
    <col min="27" max="27" width="30.5" style="5" customWidth="1"/>
    <col min="28" max="30" width="32.33203125" style="5" customWidth="1"/>
    <col min="31" max="35" width="15.08203125" style="5" hidden="1" customWidth="1"/>
    <col min="36" max="36" width="30.5" style="5" customWidth="1"/>
    <col min="37" max="37" width="46" style="5" customWidth="1"/>
    <col min="38" max="38" width="7.5" style="5" customWidth="1"/>
    <col min="39" max="39" width="30.5" style="5" customWidth="1"/>
    <col min="40" max="40" width="2.5" style="5" hidden="1" customWidth="1"/>
    <col min="41" max="43" width="0" style="5" hidden="1" customWidth="1"/>
    <col min="44" max="16384" width="9" style="5"/>
  </cols>
  <sheetData>
    <row r="2" spans="2:43" ht="41.5">
      <c r="B2" s="99" t="s">
        <v>49</v>
      </c>
      <c r="C2" s="99"/>
      <c r="D2" s="99"/>
      <c r="E2" s="99"/>
      <c r="F2" s="99"/>
      <c r="G2" s="99"/>
      <c r="H2" s="69"/>
      <c r="I2" s="99" t="s">
        <v>0</v>
      </c>
      <c r="J2" s="99"/>
      <c r="K2" s="156"/>
      <c r="L2" s="156"/>
      <c r="M2" s="156"/>
      <c r="N2" s="156"/>
      <c r="O2" s="156"/>
      <c r="P2" s="156"/>
      <c r="Q2" s="156"/>
      <c r="S2" s="70" t="s">
        <v>1</v>
      </c>
      <c r="AM2" s="91" t="s">
        <v>52</v>
      </c>
    </row>
    <row r="3" spans="2:43" ht="14.5" thickBot="1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</row>
    <row r="4" spans="2:43" s="7" customFormat="1" ht="42" thickTop="1">
      <c r="B4" s="158"/>
      <c r="C4" s="159"/>
      <c r="D4" s="160"/>
      <c r="E4" s="96" t="s">
        <v>36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8"/>
      <c r="S4" s="96" t="s">
        <v>38</v>
      </c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8"/>
      <c r="AM4" s="161" t="s">
        <v>2</v>
      </c>
    </row>
    <row r="5" spans="2:43" s="10" customFormat="1" ht="21">
      <c r="B5" s="164" t="s">
        <v>3</v>
      </c>
      <c r="C5" s="164" t="s">
        <v>4</v>
      </c>
      <c r="D5" s="164" t="s">
        <v>5</v>
      </c>
      <c r="E5" s="155" t="s">
        <v>6</v>
      </c>
      <c r="F5" s="154" t="s">
        <v>7</v>
      </c>
      <c r="G5" s="140" t="s">
        <v>40</v>
      </c>
      <c r="H5" s="143"/>
      <c r="I5" s="143"/>
      <c r="J5" s="143"/>
      <c r="K5" s="144"/>
      <c r="L5" s="148" t="s">
        <v>8</v>
      </c>
      <c r="M5" s="148" t="s">
        <v>9</v>
      </c>
      <c r="N5" s="148" t="s">
        <v>10</v>
      </c>
      <c r="O5" s="149" t="s">
        <v>11</v>
      </c>
      <c r="P5" s="150" t="s">
        <v>12</v>
      </c>
      <c r="Q5" s="148" t="s">
        <v>13</v>
      </c>
      <c r="R5" s="153"/>
      <c r="S5" s="155" t="s">
        <v>6</v>
      </c>
      <c r="T5" s="154" t="s">
        <v>7</v>
      </c>
      <c r="U5" s="140" t="s">
        <v>40</v>
      </c>
      <c r="V5" s="143"/>
      <c r="W5" s="143"/>
      <c r="X5" s="143"/>
      <c r="Y5" s="143"/>
      <c r="Z5" s="144"/>
      <c r="AA5" s="137" t="s">
        <v>8</v>
      </c>
      <c r="AB5" s="137" t="s">
        <v>9</v>
      </c>
      <c r="AC5" s="137" t="s">
        <v>10</v>
      </c>
      <c r="AD5" s="140" t="s">
        <v>14</v>
      </c>
      <c r="AE5" s="71"/>
      <c r="AF5" s="71"/>
      <c r="AG5" s="71"/>
      <c r="AH5" s="71"/>
      <c r="AI5" s="72"/>
      <c r="AJ5" s="150" t="s">
        <v>12</v>
      </c>
      <c r="AK5" s="140" t="s">
        <v>15</v>
      </c>
      <c r="AL5" s="167"/>
      <c r="AM5" s="162"/>
    </row>
    <row r="6" spans="2:43" ht="59.25" customHeight="1">
      <c r="B6" s="165"/>
      <c r="C6" s="165"/>
      <c r="D6" s="165"/>
      <c r="E6" s="155"/>
      <c r="F6" s="154"/>
      <c r="G6" s="145"/>
      <c r="H6" s="146"/>
      <c r="I6" s="146"/>
      <c r="J6" s="146"/>
      <c r="K6" s="147"/>
      <c r="L6" s="148"/>
      <c r="M6" s="148"/>
      <c r="N6" s="148"/>
      <c r="O6" s="149"/>
      <c r="P6" s="151"/>
      <c r="Q6" s="154"/>
      <c r="R6" s="153"/>
      <c r="S6" s="155"/>
      <c r="T6" s="154"/>
      <c r="U6" s="145"/>
      <c r="V6" s="146"/>
      <c r="W6" s="146"/>
      <c r="X6" s="146"/>
      <c r="Y6" s="146"/>
      <c r="Z6" s="147"/>
      <c r="AA6" s="138"/>
      <c r="AB6" s="138"/>
      <c r="AC6" s="138"/>
      <c r="AD6" s="141"/>
      <c r="AE6" s="73"/>
      <c r="AF6" s="170" t="s">
        <v>16</v>
      </c>
      <c r="AG6" s="170"/>
      <c r="AH6" s="133" t="s">
        <v>17</v>
      </c>
      <c r="AI6" s="75"/>
      <c r="AJ6" s="151"/>
      <c r="AK6" s="141"/>
      <c r="AL6" s="168"/>
      <c r="AM6" s="162"/>
    </row>
    <row r="7" spans="2:43" ht="90" customHeight="1">
      <c r="B7" s="166"/>
      <c r="C7" s="166"/>
      <c r="D7" s="166"/>
      <c r="E7" s="155"/>
      <c r="F7" s="154"/>
      <c r="G7" s="76"/>
      <c r="H7" s="76"/>
      <c r="I7" s="76"/>
      <c r="J7" s="135"/>
      <c r="K7" s="136"/>
      <c r="L7" s="148"/>
      <c r="M7" s="148"/>
      <c r="N7" s="148"/>
      <c r="O7" s="149"/>
      <c r="P7" s="152"/>
      <c r="Q7" s="154"/>
      <c r="R7" s="153"/>
      <c r="S7" s="155"/>
      <c r="T7" s="154"/>
      <c r="U7" s="76"/>
      <c r="V7" s="76"/>
      <c r="W7" s="76"/>
      <c r="X7" s="76"/>
      <c r="Y7" s="135"/>
      <c r="Z7" s="136"/>
      <c r="AA7" s="139"/>
      <c r="AB7" s="139"/>
      <c r="AC7" s="139"/>
      <c r="AD7" s="142"/>
      <c r="AE7" s="77"/>
      <c r="AF7" s="74" t="s">
        <v>18</v>
      </c>
      <c r="AG7" s="74" t="s">
        <v>19</v>
      </c>
      <c r="AH7" s="134"/>
      <c r="AI7" s="78"/>
      <c r="AJ7" s="152"/>
      <c r="AK7" s="142"/>
      <c r="AL7" s="169"/>
      <c r="AM7" s="163"/>
    </row>
    <row r="8" spans="2:43" s="27" customFormat="1" ht="100" customHeight="1">
      <c r="B8" s="28">
        <v>1</v>
      </c>
      <c r="C8" s="1"/>
      <c r="D8" s="17"/>
      <c r="E8" s="18"/>
      <c r="F8" s="46"/>
      <c r="G8" s="19"/>
      <c r="H8" s="19"/>
      <c r="I8" s="19"/>
      <c r="J8" s="111"/>
      <c r="K8" s="112"/>
      <c r="L8" s="51"/>
      <c r="M8" s="82"/>
      <c r="N8" s="85" t="str">
        <f>IF(L8="","",L8*M8)</f>
        <v/>
      </c>
      <c r="O8" s="85" t="str">
        <f>IF(N8="","",N8/12)</f>
        <v/>
      </c>
      <c r="P8" s="85" t="str">
        <f>IF(N8="","",N8/52)</f>
        <v/>
      </c>
      <c r="Q8" s="20" t="str">
        <f>IF(O8="","",ROUNDDOWN(IF(E8="日給制",F8/M8+(J8/O8),IF(E8="月給制",SUM(F8,J8)/O8,IF(E8="年俸制",(F8/N8)+(J8/O8),IF(E8="時給制",F8+(J8/O8),0)))),0))</f>
        <v/>
      </c>
      <c r="R8" s="67" t="s">
        <v>20</v>
      </c>
      <c r="S8" s="53"/>
      <c r="T8" s="54"/>
      <c r="U8" s="54"/>
      <c r="V8" s="54"/>
      <c r="W8" s="54"/>
      <c r="X8" s="54"/>
      <c r="Y8" s="126"/>
      <c r="Z8" s="127"/>
      <c r="AA8" s="51"/>
      <c r="AB8" s="82"/>
      <c r="AC8" s="85" t="str">
        <f t="shared" ref="AC8:AC32" si="0">IF(AA8="","",AA8*AB8)</f>
        <v/>
      </c>
      <c r="AD8" s="85" t="str">
        <f>IF(AC8="","",AC8/12)</f>
        <v/>
      </c>
      <c r="AE8" s="85"/>
      <c r="AF8" s="85"/>
      <c r="AG8" s="85"/>
      <c r="AH8" s="85"/>
      <c r="AI8" s="85"/>
      <c r="AJ8" s="85" t="str">
        <f>IF(AC8="","",AC8/52)</f>
        <v/>
      </c>
      <c r="AK8" s="20" t="str">
        <f>IF(AD8="","",ROUNDDOWN(IF(S8="日給制",(T8/AB8)+(Y8/AD8),IF(S8="月給制",SUM(T8,Y8)/AD8,IF(S8="年俸制",(T8/AC8)+(Y8/AD8),IF(S8="時給制",T8+(Y8/AD8),0)))),0))</f>
        <v/>
      </c>
      <c r="AL8" s="21" t="s">
        <v>20</v>
      </c>
      <c r="AM8" s="22" t="str">
        <f>IF(AK8="","",IF(AND(Q8&gt;=952, Q8&lt;1023, AK8&gt;=1023,AJ8&gt;=20,P8&gt;=20), "申請対象", "対象外"))</f>
        <v/>
      </c>
      <c r="AN8" s="23" t="s">
        <v>20</v>
      </c>
      <c r="AO8" s="24"/>
      <c r="AP8" s="25" t="s">
        <v>20</v>
      </c>
      <c r="AQ8" s="26"/>
    </row>
    <row r="9" spans="2:43" s="27" customFormat="1" ht="100" customHeight="1">
      <c r="B9" s="28">
        <f>B8+1</f>
        <v>2</v>
      </c>
      <c r="C9" s="1"/>
      <c r="D9" s="17"/>
      <c r="E9" s="18"/>
      <c r="F9" s="46"/>
      <c r="G9" s="19"/>
      <c r="H9" s="19"/>
      <c r="I9" s="19"/>
      <c r="J9" s="111"/>
      <c r="K9" s="112"/>
      <c r="L9" s="51"/>
      <c r="M9" s="82"/>
      <c r="N9" s="85" t="str">
        <f t="shared" ref="N9:N30" si="1">IF(L9="","",L9*M9)</f>
        <v/>
      </c>
      <c r="O9" s="85" t="str">
        <f t="shared" ref="O9:O32" si="2">IF(N9="","",N9/12)</f>
        <v/>
      </c>
      <c r="P9" s="85" t="str">
        <f t="shared" ref="P9:P31" si="3">IF(N9="","",N9/52)</f>
        <v/>
      </c>
      <c r="Q9" s="20" t="str">
        <f t="shared" ref="Q9:Q32" si="4">IF(O9="","",ROUNDDOWN(IF(E9="日給制",F9/M9+(J9/O9),IF(E9="月給制",SUM(F9,J9)/O9,IF(E9="年俸制",(F9/N9)+(J9/O9),IF(E9="時給制",F9+(J9/O9),0)))),0))</f>
        <v/>
      </c>
      <c r="R9" s="67" t="s">
        <v>20</v>
      </c>
      <c r="S9" s="53"/>
      <c r="T9" s="54"/>
      <c r="U9" s="54"/>
      <c r="V9" s="54"/>
      <c r="W9" s="54"/>
      <c r="X9" s="54"/>
      <c r="Y9" s="126"/>
      <c r="Z9" s="127"/>
      <c r="AA9" s="51"/>
      <c r="AB9" s="82"/>
      <c r="AC9" s="85" t="str">
        <f t="shared" si="0"/>
        <v/>
      </c>
      <c r="AD9" s="85" t="str">
        <f t="shared" ref="AD9:AD32" si="5">IF(AC9="","",AC9/12)</f>
        <v/>
      </c>
      <c r="AE9" s="85"/>
      <c r="AF9" s="85"/>
      <c r="AG9" s="85"/>
      <c r="AH9" s="85"/>
      <c r="AI9" s="85"/>
      <c r="AJ9" s="85" t="str">
        <f t="shared" ref="AJ9:AJ32" si="6">IF(AC9="","",AC9/52)</f>
        <v/>
      </c>
      <c r="AK9" s="20" t="str">
        <f t="shared" ref="AK9:AK32" si="7">IF(AD9="","",ROUNDDOWN(IF(S9="日給制",(T9/AB9)+(Y9/AD9),IF(S9="月給制",SUM(T9,Y9)/AD9,IF(S9="年俸制",(T9/AC9)+(Y9/AD9),IF(S9="時給制",T9+(Y9/AD9),0)))),0))</f>
        <v/>
      </c>
      <c r="AL9" s="21" t="s">
        <v>20</v>
      </c>
      <c r="AM9" s="22" t="str">
        <f>IF(AK9="","",IF(AND(Q9&gt;=952, Q9&lt;1023, AK9&gt;=1023,AJ9&gt;=20,P9&gt;=20), "申請対象", "対象外"))</f>
        <v/>
      </c>
      <c r="AN9" s="23" t="s">
        <v>20</v>
      </c>
      <c r="AO9" s="24"/>
      <c r="AP9" s="25" t="s">
        <v>20</v>
      </c>
      <c r="AQ9" s="26"/>
    </row>
    <row r="10" spans="2:43" s="27" customFormat="1" ht="100" customHeight="1">
      <c r="B10" s="28">
        <f t="shared" ref="B10:B32" si="8">B9+1</f>
        <v>3</v>
      </c>
      <c r="C10" s="1"/>
      <c r="D10" s="17"/>
      <c r="E10" s="18"/>
      <c r="F10" s="46"/>
      <c r="G10" s="19"/>
      <c r="H10" s="19"/>
      <c r="I10" s="19"/>
      <c r="J10" s="111"/>
      <c r="K10" s="112"/>
      <c r="L10" s="51"/>
      <c r="M10" s="82"/>
      <c r="N10" s="85" t="str">
        <f t="shared" si="1"/>
        <v/>
      </c>
      <c r="O10" s="85" t="str">
        <f t="shared" si="2"/>
        <v/>
      </c>
      <c r="P10" s="85" t="str">
        <f t="shared" si="3"/>
        <v/>
      </c>
      <c r="Q10" s="20" t="str">
        <f>IF(O10="","",ROUNDDOWN(IF(E10="日給制",F10/M10+(J10/O10),IF(E10="月給制",SUM(F10,J10)/O10,IF(E10="年俸制",(F10/N10)+(J10/O10),IF(E10="時給制",F10+(J10/O10),0)))),0))</f>
        <v/>
      </c>
      <c r="R10" s="67" t="s">
        <v>20</v>
      </c>
      <c r="S10" s="53"/>
      <c r="T10" s="54"/>
      <c r="U10" s="54"/>
      <c r="V10" s="54"/>
      <c r="W10" s="54"/>
      <c r="X10" s="54"/>
      <c r="Y10" s="126"/>
      <c r="Z10" s="127"/>
      <c r="AA10" s="51"/>
      <c r="AB10" s="82"/>
      <c r="AC10" s="85" t="str">
        <f t="shared" si="0"/>
        <v/>
      </c>
      <c r="AD10" s="85" t="str">
        <f t="shared" si="5"/>
        <v/>
      </c>
      <c r="AE10" s="85"/>
      <c r="AF10" s="85"/>
      <c r="AG10" s="85"/>
      <c r="AH10" s="85"/>
      <c r="AI10" s="85"/>
      <c r="AJ10" s="85" t="str">
        <f t="shared" si="6"/>
        <v/>
      </c>
      <c r="AK10" s="20" t="str">
        <f t="shared" si="7"/>
        <v/>
      </c>
      <c r="AL10" s="21" t="s">
        <v>20</v>
      </c>
      <c r="AM10" s="22" t="str">
        <f t="shared" ref="AM10:AM32" si="9">IF(AK10="","",IF(AND(Q10&gt;=952, Q10&lt;1023, AK10&gt;=1023,AJ10&gt;=20,P10&gt;=20), "申請対象", "対象外"))</f>
        <v/>
      </c>
      <c r="AN10" s="23" t="s">
        <v>20</v>
      </c>
      <c r="AO10" s="24"/>
      <c r="AP10" s="25" t="s">
        <v>20</v>
      </c>
      <c r="AQ10" s="26"/>
    </row>
    <row r="11" spans="2:43" s="27" customFormat="1" ht="100" customHeight="1">
      <c r="B11" s="28">
        <f t="shared" si="8"/>
        <v>4</v>
      </c>
      <c r="C11" s="1"/>
      <c r="D11" s="17"/>
      <c r="E11" s="18"/>
      <c r="F11" s="46"/>
      <c r="G11" s="19"/>
      <c r="H11" s="19"/>
      <c r="I11" s="19"/>
      <c r="J11" s="111"/>
      <c r="K11" s="112"/>
      <c r="L11" s="51"/>
      <c r="M11" s="82"/>
      <c r="N11" s="85" t="str">
        <f t="shared" si="1"/>
        <v/>
      </c>
      <c r="O11" s="85" t="str">
        <f t="shared" si="2"/>
        <v/>
      </c>
      <c r="P11" s="85" t="str">
        <f t="shared" si="3"/>
        <v/>
      </c>
      <c r="Q11" s="20" t="str">
        <f t="shared" si="4"/>
        <v/>
      </c>
      <c r="R11" s="67" t="s">
        <v>20</v>
      </c>
      <c r="S11" s="53"/>
      <c r="T11" s="54"/>
      <c r="U11" s="54"/>
      <c r="V11" s="54"/>
      <c r="W11" s="54"/>
      <c r="X11" s="54"/>
      <c r="Y11" s="126"/>
      <c r="Z11" s="127"/>
      <c r="AA11" s="51"/>
      <c r="AB11" s="82"/>
      <c r="AC11" s="85" t="str">
        <f t="shared" si="0"/>
        <v/>
      </c>
      <c r="AD11" s="85" t="str">
        <f t="shared" si="5"/>
        <v/>
      </c>
      <c r="AE11" s="85"/>
      <c r="AF11" s="85"/>
      <c r="AG11" s="85"/>
      <c r="AH11" s="85"/>
      <c r="AI11" s="85"/>
      <c r="AJ11" s="85" t="str">
        <f t="shared" si="6"/>
        <v/>
      </c>
      <c r="AK11" s="20" t="str">
        <f t="shared" si="7"/>
        <v/>
      </c>
      <c r="AL11" s="21" t="s">
        <v>20</v>
      </c>
      <c r="AM11" s="22" t="str">
        <f t="shared" si="9"/>
        <v/>
      </c>
      <c r="AN11" s="23" t="s">
        <v>20</v>
      </c>
      <c r="AO11" s="24"/>
      <c r="AP11" s="25" t="s">
        <v>20</v>
      </c>
      <c r="AQ11" s="26"/>
    </row>
    <row r="12" spans="2:43" s="27" customFormat="1" ht="100" customHeight="1">
      <c r="B12" s="28">
        <f t="shared" si="8"/>
        <v>5</v>
      </c>
      <c r="C12" s="1"/>
      <c r="D12" s="17"/>
      <c r="E12" s="18"/>
      <c r="F12" s="46"/>
      <c r="G12" s="19"/>
      <c r="H12" s="19"/>
      <c r="I12" s="19"/>
      <c r="J12" s="111"/>
      <c r="K12" s="112"/>
      <c r="L12" s="51"/>
      <c r="M12" s="82"/>
      <c r="N12" s="85" t="str">
        <f t="shared" si="1"/>
        <v/>
      </c>
      <c r="O12" s="85" t="str">
        <f t="shared" si="2"/>
        <v/>
      </c>
      <c r="P12" s="85" t="str">
        <f t="shared" si="3"/>
        <v/>
      </c>
      <c r="Q12" s="20" t="str">
        <f t="shared" si="4"/>
        <v/>
      </c>
      <c r="R12" s="67" t="s">
        <v>20</v>
      </c>
      <c r="S12" s="53"/>
      <c r="T12" s="54"/>
      <c r="U12" s="54"/>
      <c r="V12" s="54"/>
      <c r="W12" s="54"/>
      <c r="X12" s="54"/>
      <c r="Y12" s="126"/>
      <c r="Z12" s="127"/>
      <c r="AA12" s="51"/>
      <c r="AB12" s="82"/>
      <c r="AC12" s="85" t="str">
        <f t="shared" si="0"/>
        <v/>
      </c>
      <c r="AD12" s="85" t="str">
        <f t="shared" si="5"/>
        <v/>
      </c>
      <c r="AE12" s="85"/>
      <c r="AF12" s="85"/>
      <c r="AG12" s="85"/>
      <c r="AH12" s="85"/>
      <c r="AI12" s="85"/>
      <c r="AJ12" s="85" t="str">
        <f t="shared" si="6"/>
        <v/>
      </c>
      <c r="AK12" s="20" t="str">
        <f t="shared" si="7"/>
        <v/>
      </c>
      <c r="AL12" s="21" t="s">
        <v>20</v>
      </c>
      <c r="AM12" s="22" t="str">
        <f t="shared" si="9"/>
        <v/>
      </c>
      <c r="AN12" s="23" t="s">
        <v>20</v>
      </c>
      <c r="AO12" s="24"/>
      <c r="AP12" s="25" t="s">
        <v>20</v>
      </c>
      <c r="AQ12" s="26"/>
    </row>
    <row r="13" spans="2:43" s="27" customFormat="1" ht="100" customHeight="1">
      <c r="B13" s="28">
        <f t="shared" si="8"/>
        <v>6</v>
      </c>
      <c r="C13" s="1"/>
      <c r="D13" s="17"/>
      <c r="E13" s="18"/>
      <c r="F13" s="46"/>
      <c r="G13" s="19"/>
      <c r="H13" s="19"/>
      <c r="I13" s="19"/>
      <c r="J13" s="111"/>
      <c r="K13" s="112"/>
      <c r="L13" s="51"/>
      <c r="M13" s="82"/>
      <c r="N13" s="85" t="str">
        <f t="shared" si="1"/>
        <v/>
      </c>
      <c r="O13" s="85" t="str">
        <f t="shared" si="2"/>
        <v/>
      </c>
      <c r="P13" s="85" t="str">
        <f t="shared" si="3"/>
        <v/>
      </c>
      <c r="Q13" s="20" t="str">
        <f t="shared" si="4"/>
        <v/>
      </c>
      <c r="R13" s="67" t="s">
        <v>20</v>
      </c>
      <c r="S13" s="53"/>
      <c r="T13" s="54"/>
      <c r="U13" s="54"/>
      <c r="V13" s="54"/>
      <c r="W13" s="54"/>
      <c r="X13" s="54"/>
      <c r="Y13" s="126"/>
      <c r="Z13" s="127"/>
      <c r="AA13" s="51"/>
      <c r="AB13" s="82"/>
      <c r="AC13" s="85" t="str">
        <f t="shared" si="0"/>
        <v/>
      </c>
      <c r="AD13" s="85" t="str">
        <f t="shared" si="5"/>
        <v/>
      </c>
      <c r="AE13" s="85"/>
      <c r="AF13" s="85"/>
      <c r="AG13" s="85"/>
      <c r="AH13" s="85"/>
      <c r="AI13" s="85"/>
      <c r="AJ13" s="85" t="str">
        <f t="shared" si="6"/>
        <v/>
      </c>
      <c r="AK13" s="20" t="str">
        <f t="shared" si="7"/>
        <v/>
      </c>
      <c r="AL13" s="21" t="s">
        <v>20</v>
      </c>
      <c r="AM13" s="22" t="str">
        <f t="shared" si="9"/>
        <v/>
      </c>
      <c r="AN13" s="23" t="s">
        <v>20</v>
      </c>
      <c r="AO13" s="24"/>
      <c r="AP13" s="25" t="s">
        <v>20</v>
      </c>
      <c r="AQ13" s="26"/>
    </row>
    <row r="14" spans="2:43" s="27" customFormat="1" ht="100" customHeight="1">
      <c r="B14" s="28">
        <f t="shared" si="8"/>
        <v>7</v>
      </c>
      <c r="C14" s="1"/>
      <c r="D14" s="17"/>
      <c r="E14" s="18"/>
      <c r="F14" s="46"/>
      <c r="G14" s="19"/>
      <c r="H14" s="19"/>
      <c r="I14" s="19"/>
      <c r="J14" s="111"/>
      <c r="K14" s="112"/>
      <c r="L14" s="51"/>
      <c r="M14" s="82"/>
      <c r="N14" s="85" t="str">
        <f t="shared" si="1"/>
        <v/>
      </c>
      <c r="O14" s="85" t="str">
        <f t="shared" si="2"/>
        <v/>
      </c>
      <c r="P14" s="85" t="str">
        <f t="shared" si="3"/>
        <v/>
      </c>
      <c r="Q14" s="20" t="str">
        <f t="shared" si="4"/>
        <v/>
      </c>
      <c r="R14" s="67" t="s">
        <v>20</v>
      </c>
      <c r="S14" s="53"/>
      <c r="T14" s="54"/>
      <c r="U14" s="54"/>
      <c r="V14" s="54"/>
      <c r="W14" s="54"/>
      <c r="X14" s="54"/>
      <c r="Y14" s="126"/>
      <c r="Z14" s="127"/>
      <c r="AA14" s="51"/>
      <c r="AB14" s="82"/>
      <c r="AC14" s="85" t="str">
        <f t="shared" si="0"/>
        <v/>
      </c>
      <c r="AD14" s="85" t="str">
        <f t="shared" si="5"/>
        <v/>
      </c>
      <c r="AE14" s="85"/>
      <c r="AF14" s="85"/>
      <c r="AG14" s="85"/>
      <c r="AH14" s="85"/>
      <c r="AI14" s="85"/>
      <c r="AJ14" s="85" t="str">
        <f t="shared" si="6"/>
        <v/>
      </c>
      <c r="AK14" s="20" t="str">
        <f t="shared" si="7"/>
        <v/>
      </c>
      <c r="AL14" s="21" t="s">
        <v>20</v>
      </c>
      <c r="AM14" s="22" t="str">
        <f t="shared" si="9"/>
        <v/>
      </c>
      <c r="AN14" s="23" t="s">
        <v>20</v>
      </c>
      <c r="AO14" s="24"/>
      <c r="AP14" s="25" t="s">
        <v>20</v>
      </c>
      <c r="AQ14" s="26"/>
    </row>
    <row r="15" spans="2:43" s="27" customFormat="1" ht="100" customHeight="1">
      <c r="B15" s="28">
        <f t="shared" si="8"/>
        <v>8</v>
      </c>
      <c r="C15" s="1"/>
      <c r="D15" s="17"/>
      <c r="E15" s="18"/>
      <c r="F15" s="46"/>
      <c r="G15" s="19"/>
      <c r="H15" s="19"/>
      <c r="I15" s="19"/>
      <c r="J15" s="111"/>
      <c r="K15" s="112"/>
      <c r="L15" s="51"/>
      <c r="M15" s="82"/>
      <c r="N15" s="85" t="str">
        <f t="shared" si="1"/>
        <v/>
      </c>
      <c r="O15" s="85" t="str">
        <f t="shared" si="2"/>
        <v/>
      </c>
      <c r="P15" s="85" t="str">
        <f t="shared" si="3"/>
        <v/>
      </c>
      <c r="Q15" s="20" t="str">
        <f t="shared" si="4"/>
        <v/>
      </c>
      <c r="R15" s="67" t="s">
        <v>20</v>
      </c>
      <c r="S15" s="53"/>
      <c r="T15" s="54"/>
      <c r="U15" s="54"/>
      <c r="V15" s="54"/>
      <c r="W15" s="54"/>
      <c r="X15" s="54"/>
      <c r="Y15" s="126"/>
      <c r="Z15" s="127"/>
      <c r="AA15" s="51"/>
      <c r="AB15" s="82"/>
      <c r="AC15" s="85" t="str">
        <f t="shared" si="0"/>
        <v/>
      </c>
      <c r="AD15" s="85" t="str">
        <f t="shared" si="5"/>
        <v/>
      </c>
      <c r="AE15" s="85"/>
      <c r="AF15" s="85"/>
      <c r="AG15" s="85"/>
      <c r="AH15" s="85"/>
      <c r="AI15" s="85"/>
      <c r="AJ15" s="85" t="str">
        <f t="shared" si="6"/>
        <v/>
      </c>
      <c r="AK15" s="20" t="str">
        <f t="shared" si="7"/>
        <v/>
      </c>
      <c r="AL15" s="21" t="s">
        <v>20</v>
      </c>
      <c r="AM15" s="22" t="str">
        <f t="shared" si="9"/>
        <v/>
      </c>
      <c r="AN15" s="23" t="s">
        <v>20</v>
      </c>
      <c r="AO15" s="24"/>
      <c r="AP15" s="25" t="s">
        <v>20</v>
      </c>
      <c r="AQ15" s="26"/>
    </row>
    <row r="16" spans="2:43" s="27" customFormat="1" ht="100" customHeight="1">
      <c r="B16" s="28">
        <f t="shared" si="8"/>
        <v>9</v>
      </c>
      <c r="C16" s="1"/>
      <c r="D16" s="17"/>
      <c r="E16" s="18"/>
      <c r="F16" s="46"/>
      <c r="G16" s="19"/>
      <c r="H16" s="19"/>
      <c r="I16" s="19"/>
      <c r="J16" s="111"/>
      <c r="K16" s="112"/>
      <c r="L16" s="51"/>
      <c r="M16" s="82"/>
      <c r="N16" s="85" t="str">
        <f t="shared" si="1"/>
        <v/>
      </c>
      <c r="O16" s="85" t="str">
        <f t="shared" si="2"/>
        <v/>
      </c>
      <c r="P16" s="85" t="str">
        <f t="shared" si="3"/>
        <v/>
      </c>
      <c r="Q16" s="20" t="str">
        <f t="shared" si="4"/>
        <v/>
      </c>
      <c r="R16" s="67" t="s">
        <v>20</v>
      </c>
      <c r="S16" s="53"/>
      <c r="T16" s="54"/>
      <c r="U16" s="54"/>
      <c r="V16" s="54"/>
      <c r="W16" s="54"/>
      <c r="X16" s="54"/>
      <c r="Y16" s="126"/>
      <c r="Z16" s="127"/>
      <c r="AA16" s="51"/>
      <c r="AB16" s="82"/>
      <c r="AC16" s="85" t="str">
        <f t="shared" si="0"/>
        <v/>
      </c>
      <c r="AD16" s="85" t="str">
        <f t="shared" si="5"/>
        <v/>
      </c>
      <c r="AE16" s="85"/>
      <c r="AF16" s="85"/>
      <c r="AG16" s="85"/>
      <c r="AH16" s="85"/>
      <c r="AI16" s="85"/>
      <c r="AJ16" s="85" t="str">
        <f t="shared" si="6"/>
        <v/>
      </c>
      <c r="AK16" s="20" t="str">
        <f t="shared" si="7"/>
        <v/>
      </c>
      <c r="AL16" s="21" t="s">
        <v>20</v>
      </c>
      <c r="AM16" s="22" t="str">
        <f t="shared" si="9"/>
        <v/>
      </c>
      <c r="AN16" s="23" t="s">
        <v>20</v>
      </c>
      <c r="AO16" s="24"/>
      <c r="AP16" s="25" t="s">
        <v>20</v>
      </c>
      <c r="AQ16" s="26"/>
    </row>
    <row r="17" spans="2:43" s="27" customFormat="1" ht="100" customHeight="1">
      <c r="B17" s="28">
        <f t="shared" si="8"/>
        <v>10</v>
      </c>
      <c r="C17" s="1"/>
      <c r="D17" s="17"/>
      <c r="E17" s="18"/>
      <c r="F17" s="46"/>
      <c r="G17" s="19"/>
      <c r="H17" s="19"/>
      <c r="I17" s="19"/>
      <c r="J17" s="111"/>
      <c r="K17" s="112"/>
      <c r="L17" s="51"/>
      <c r="M17" s="82"/>
      <c r="N17" s="85" t="str">
        <f t="shared" si="1"/>
        <v/>
      </c>
      <c r="O17" s="85" t="str">
        <f t="shared" si="2"/>
        <v/>
      </c>
      <c r="P17" s="85" t="str">
        <f t="shared" si="3"/>
        <v/>
      </c>
      <c r="Q17" s="20" t="str">
        <f t="shared" si="4"/>
        <v/>
      </c>
      <c r="R17" s="67" t="s">
        <v>20</v>
      </c>
      <c r="S17" s="53"/>
      <c r="T17" s="54"/>
      <c r="U17" s="54"/>
      <c r="V17" s="54"/>
      <c r="W17" s="54"/>
      <c r="X17" s="54"/>
      <c r="Y17" s="126"/>
      <c r="Z17" s="127"/>
      <c r="AA17" s="51"/>
      <c r="AB17" s="82"/>
      <c r="AC17" s="85" t="str">
        <f t="shared" si="0"/>
        <v/>
      </c>
      <c r="AD17" s="85" t="str">
        <f t="shared" si="5"/>
        <v/>
      </c>
      <c r="AE17" s="85"/>
      <c r="AF17" s="85"/>
      <c r="AG17" s="85"/>
      <c r="AH17" s="85"/>
      <c r="AI17" s="85"/>
      <c r="AJ17" s="85" t="str">
        <f t="shared" si="6"/>
        <v/>
      </c>
      <c r="AK17" s="20" t="str">
        <f t="shared" si="7"/>
        <v/>
      </c>
      <c r="AL17" s="21" t="s">
        <v>20</v>
      </c>
      <c r="AM17" s="22" t="str">
        <f t="shared" si="9"/>
        <v/>
      </c>
      <c r="AN17" s="23" t="s">
        <v>20</v>
      </c>
      <c r="AO17" s="24"/>
      <c r="AP17" s="25" t="s">
        <v>20</v>
      </c>
      <c r="AQ17" s="26"/>
    </row>
    <row r="18" spans="2:43" s="27" customFormat="1" ht="100" customHeight="1">
      <c r="B18" s="28">
        <f t="shared" si="8"/>
        <v>11</v>
      </c>
      <c r="C18" s="1"/>
      <c r="D18" s="17"/>
      <c r="E18" s="18"/>
      <c r="F18" s="46"/>
      <c r="G18" s="19"/>
      <c r="H18" s="19"/>
      <c r="I18" s="19"/>
      <c r="J18" s="111"/>
      <c r="K18" s="112"/>
      <c r="L18" s="51"/>
      <c r="M18" s="82"/>
      <c r="N18" s="85" t="str">
        <f t="shared" si="1"/>
        <v/>
      </c>
      <c r="O18" s="85" t="str">
        <f t="shared" si="2"/>
        <v/>
      </c>
      <c r="P18" s="85" t="str">
        <f t="shared" si="3"/>
        <v/>
      </c>
      <c r="Q18" s="20" t="str">
        <f t="shared" si="4"/>
        <v/>
      </c>
      <c r="R18" s="67" t="s">
        <v>20</v>
      </c>
      <c r="S18" s="53"/>
      <c r="T18" s="54"/>
      <c r="U18" s="54"/>
      <c r="V18" s="54"/>
      <c r="W18" s="54"/>
      <c r="X18" s="54"/>
      <c r="Y18" s="126"/>
      <c r="Z18" s="127"/>
      <c r="AA18" s="51"/>
      <c r="AB18" s="82"/>
      <c r="AC18" s="85" t="str">
        <f t="shared" si="0"/>
        <v/>
      </c>
      <c r="AD18" s="85" t="str">
        <f t="shared" si="5"/>
        <v/>
      </c>
      <c r="AE18" s="85"/>
      <c r="AF18" s="85"/>
      <c r="AG18" s="85"/>
      <c r="AH18" s="85"/>
      <c r="AI18" s="85"/>
      <c r="AJ18" s="85" t="str">
        <f t="shared" si="6"/>
        <v/>
      </c>
      <c r="AK18" s="20" t="str">
        <f t="shared" si="7"/>
        <v/>
      </c>
      <c r="AL18" s="21" t="s">
        <v>20</v>
      </c>
      <c r="AM18" s="22" t="str">
        <f t="shared" si="9"/>
        <v/>
      </c>
      <c r="AN18" s="23" t="s">
        <v>20</v>
      </c>
      <c r="AO18" s="24"/>
      <c r="AP18" s="25" t="s">
        <v>20</v>
      </c>
      <c r="AQ18" s="26"/>
    </row>
    <row r="19" spans="2:43" s="27" customFormat="1" ht="100" customHeight="1">
      <c r="B19" s="28">
        <f t="shared" si="8"/>
        <v>12</v>
      </c>
      <c r="C19" s="1"/>
      <c r="D19" s="17"/>
      <c r="E19" s="18"/>
      <c r="F19" s="46"/>
      <c r="G19" s="19"/>
      <c r="H19" s="19"/>
      <c r="I19" s="19"/>
      <c r="J19" s="111"/>
      <c r="K19" s="112"/>
      <c r="L19" s="51"/>
      <c r="M19" s="82"/>
      <c r="N19" s="85" t="str">
        <f t="shared" si="1"/>
        <v/>
      </c>
      <c r="O19" s="85" t="str">
        <f t="shared" si="2"/>
        <v/>
      </c>
      <c r="P19" s="85" t="str">
        <f t="shared" si="3"/>
        <v/>
      </c>
      <c r="Q19" s="20" t="str">
        <f t="shared" si="4"/>
        <v/>
      </c>
      <c r="R19" s="67" t="s">
        <v>20</v>
      </c>
      <c r="S19" s="53"/>
      <c r="T19" s="54"/>
      <c r="U19" s="54"/>
      <c r="V19" s="54"/>
      <c r="W19" s="54"/>
      <c r="X19" s="54"/>
      <c r="Y19" s="126"/>
      <c r="Z19" s="127"/>
      <c r="AA19" s="51"/>
      <c r="AB19" s="82"/>
      <c r="AC19" s="85" t="str">
        <f t="shared" si="0"/>
        <v/>
      </c>
      <c r="AD19" s="85" t="str">
        <f t="shared" si="5"/>
        <v/>
      </c>
      <c r="AE19" s="85"/>
      <c r="AF19" s="85"/>
      <c r="AG19" s="85"/>
      <c r="AH19" s="85"/>
      <c r="AI19" s="85"/>
      <c r="AJ19" s="85" t="str">
        <f t="shared" si="6"/>
        <v/>
      </c>
      <c r="AK19" s="20" t="str">
        <f t="shared" si="7"/>
        <v/>
      </c>
      <c r="AL19" s="21" t="s">
        <v>20</v>
      </c>
      <c r="AM19" s="22" t="str">
        <f t="shared" si="9"/>
        <v/>
      </c>
      <c r="AN19" s="23" t="s">
        <v>20</v>
      </c>
      <c r="AO19" s="24"/>
      <c r="AP19" s="25" t="s">
        <v>20</v>
      </c>
      <c r="AQ19" s="26"/>
    </row>
    <row r="20" spans="2:43" s="27" customFormat="1" ht="100" customHeight="1">
      <c r="B20" s="28">
        <f t="shared" si="8"/>
        <v>13</v>
      </c>
      <c r="C20" s="1"/>
      <c r="D20" s="17"/>
      <c r="E20" s="18"/>
      <c r="F20" s="46"/>
      <c r="G20" s="19"/>
      <c r="H20" s="19"/>
      <c r="I20" s="19"/>
      <c r="J20" s="111"/>
      <c r="K20" s="112"/>
      <c r="L20" s="51"/>
      <c r="M20" s="82"/>
      <c r="N20" s="85" t="str">
        <f t="shared" si="1"/>
        <v/>
      </c>
      <c r="O20" s="85" t="str">
        <f t="shared" si="2"/>
        <v/>
      </c>
      <c r="P20" s="85" t="str">
        <f t="shared" si="3"/>
        <v/>
      </c>
      <c r="Q20" s="20" t="str">
        <f t="shared" si="4"/>
        <v/>
      </c>
      <c r="R20" s="67" t="s">
        <v>20</v>
      </c>
      <c r="S20" s="53"/>
      <c r="T20" s="54"/>
      <c r="U20" s="54"/>
      <c r="V20" s="54"/>
      <c r="W20" s="54"/>
      <c r="X20" s="54"/>
      <c r="Y20" s="126"/>
      <c r="Z20" s="127"/>
      <c r="AA20" s="51"/>
      <c r="AB20" s="82"/>
      <c r="AC20" s="85" t="str">
        <f t="shared" si="0"/>
        <v/>
      </c>
      <c r="AD20" s="85" t="str">
        <f t="shared" si="5"/>
        <v/>
      </c>
      <c r="AE20" s="85"/>
      <c r="AF20" s="85"/>
      <c r="AG20" s="85"/>
      <c r="AH20" s="85"/>
      <c r="AI20" s="85"/>
      <c r="AJ20" s="85" t="str">
        <f t="shared" si="6"/>
        <v/>
      </c>
      <c r="AK20" s="20" t="str">
        <f t="shared" si="7"/>
        <v/>
      </c>
      <c r="AL20" s="21" t="s">
        <v>20</v>
      </c>
      <c r="AM20" s="22" t="str">
        <f t="shared" si="9"/>
        <v/>
      </c>
      <c r="AN20" s="23" t="s">
        <v>20</v>
      </c>
      <c r="AO20" s="24"/>
      <c r="AP20" s="25" t="s">
        <v>20</v>
      </c>
      <c r="AQ20" s="26"/>
    </row>
    <row r="21" spans="2:43" s="27" customFormat="1" ht="100" customHeight="1">
      <c r="B21" s="28">
        <f t="shared" si="8"/>
        <v>14</v>
      </c>
      <c r="C21" s="1"/>
      <c r="D21" s="17"/>
      <c r="E21" s="18"/>
      <c r="F21" s="46"/>
      <c r="G21" s="19"/>
      <c r="H21" s="19"/>
      <c r="I21" s="19"/>
      <c r="J21" s="111"/>
      <c r="K21" s="112"/>
      <c r="L21" s="51"/>
      <c r="M21" s="82"/>
      <c r="N21" s="85" t="str">
        <f t="shared" si="1"/>
        <v/>
      </c>
      <c r="O21" s="85" t="str">
        <f t="shared" si="2"/>
        <v/>
      </c>
      <c r="P21" s="85" t="str">
        <f t="shared" si="3"/>
        <v/>
      </c>
      <c r="Q21" s="20" t="str">
        <f t="shared" si="4"/>
        <v/>
      </c>
      <c r="R21" s="67" t="s">
        <v>20</v>
      </c>
      <c r="S21" s="53"/>
      <c r="T21" s="54"/>
      <c r="U21" s="54"/>
      <c r="V21" s="54"/>
      <c r="W21" s="54"/>
      <c r="X21" s="54"/>
      <c r="Y21" s="126"/>
      <c r="Z21" s="127"/>
      <c r="AA21" s="51"/>
      <c r="AB21" s="82"/>
      <c r="AC21" s="85" t="str">
        <f t="shared" si="0"/>
        <v/>
      </c>
      <c r="AD21" s="85" t="str">
        <f t="shared" si="5"/>
        <v/>
      </c>
      <c r="AE21" s="85"/>
      <c r="AF21" s="85"/>
      <c r="AG21" s="85"/>
      <c r="AH21" s="85"/>
      <c r="AI21" s="85"/>
      <c r="AJ21" s="85" t="str">
        <f t="shared" si="6"/>
        <v/>
      </c>
      <c r="AK21" s="20" t="str">
        <f t="shared" si="7"/>
        <v/>
      </c>
      <c r="AL21" s="21" t="s">
        <v>20</v>
      </c>
      <c r="AM21" s="22" t="str">
        <f t="shared" si="9"/>
        <v/>
      </c>
      <c r="AN21" s="23" t="s">
        <v>20</v>
      </c>
      <c r="AO21" s="24"/>
      <c r="AP21" s="25" t="s">
        <v>20</v>
      </c>
      <c r="AQ21" s="26"/>
    </row>
    <row r="22" spans="2:43" s="27" customFormat="1" ht="100" customHeight="1">
      <c r="B22" s="28">
        <f t="shared" si="8"/>
        <v>15</v>
      </c>
      <c r="C22" s="1"/>
      <c r="D22" s="17"/>
      <c r="E22" s="18"/>
      <c r="F22" s="46"/>
      <c r="G22" s="19"/>
      <c r="H22" s="19"/>
      <c r="I22" s="19"/>
      <c r="J22" s="111"/>
      <c r="K22" s="112"/>
      <c r="L22" s="51"/>
      <c r="M22" s="82"/>
      <c r="N22" s="85" t="str">
        <f t="shared" si="1"/>
        <v/>
      </c>
      <c r="O22" s="85" t="str">
        <f t="shared" si="2"/>
        <v/>
      </c>
      <c r="P22" s="85" t="str">
        <f t="shared" si="3"/>
        <v/>
      </c>
      <c r="Q22" s="20" t="str">
        <f t="shared" si="4"/>
        <v/>
      </c>
      <c r="R22" s="67" t="s">
        <v>20</v>
      </c>
      <c r="S22" s="53"/>
      <c r="T22" s="54"/>
      <c r="U22" s="54"/>
      <c r="V22" s="54"/>
      <c r="W22" s="54"/>
      <c r="X22" s="54"/>
      <c r="Y22" s="126"/>
      <c r="Z22" s="127"/>
      <c r="AA22" s="51"/>
      <c r="AB22" s="82"/>
      <c r="AC22" s="85" t="str">
        <f t="shared" si="0"/>
        <v/>
      </c>
      <c r="AD22" s="85" t="str">
        <f t="shared" si="5"/>
        <v/>
      </c>
      <c r="AE22" s="85"/>
      <c r="AF22" s="85"/>
      <c r="AG22" s="85"/>
      <c r="AH22" s="85"/>
      <c r="AI22" s="85"/>
      <c r="AJ22" s="85" t="str">
        <f t="shared" si="6"/>
        <v/>
      </c>
      <c r="AK22" s="20" t="str">
        <f t="shared" si="7"/>
        <v/>
      </c>
      <c r="AL22" s="21" t="s">
        <v>20</v>
      </c>
      <c r="AM22" s="22" t="str">
        <f t="shared" si="9"/>
        <v/>
      </c>
      <c r="AN22" s="23" t="s">
        <v>20</v>
      </c>
      <c r="AO22" s="24"/>
      <c r="AP22" s="25" t="s">
        <v>20</v>
      </c>
      <c r="AQ22" s="26"/>
    </row>
    <row r="23" spans="2:43" s="27" customFormat="1" ht="100" customHeight="1">
      <c r="B23" s="28">
        <f t="shared" si="8"/>
        <v>16</v>
      </c>
      <c r="C23" s="1"/>
      <c r="D23" s="17"/>
      <c r="E23" s="18"/>
      <c r="F23" s="46"/>
      <c r="G23" s="19"/>
      <c r="H23" s="19"/>
      <c r="I23" s="19"/>
      <c r="J23" s="111"/>
      <c r="K23" s="112"/>
      <c r="L23" s="51"/>
      <c r="M23" s="82"/>
      <c r="N23" s="85" t="str">
        <f t="shared" si="1"/>
        <v/>
      </c>
      <c r="O23" s="85" t="str">
        <f t="shared" si="2"/>
        <v/>
      </c>
      <c r="P23" s="85" t="str">
        <f t="shared" si="3"/>
        <v/>
      </c>
      <c r="Q23" s="20" t="str">
        <f t="shared" si="4"/>
        <v/>
      </c>
      <c r="R23" s="67" t="s">
        <v>20</v>
      </c>
      <c r="S23" s="53"/>
      <c r="T23" s="54"/>
      <c r="U23" s="54"/>
      <c r="V23" s="54"/>
      <c r="W23" s="54"/>
      <c r="X23" s="54"/>
      <c r="Y23" s="126"/>
      <c r="Z23" s="127"/>
      <c r="AA23" s="51"/>
      <c r="AB23" s="82"/>
      <c r="AC23" s="85" t="str">
        <f>IF(AA23="","",AA23*AB23)</f>
        <v/>
      </c>
      <c r="AD23" s="85" t="str">
        <f>IF(AC23="","",AC23/12)</f>
        <v/>
      </c>
      <c r="AE23" s="85"/>
      <c r="AF23" s="85"/>
      <c r="AG23" s="85"/>
      <c r="AH23" s="85"/>
      <c r="AI23" s="85"/>
      <c r="AJ23" s="85" t="str">
        <f>IF(AC23="","",AC23/52)</f>
        <v/>
      </c>
      <c r="AK23" s="20" t="str">
        <f t="shared" si="7"/>
        <v/>
      </c>
      <c r="AL23" s="21" t="s">
        <v>20</v>
      </c>
      <c r="AM23" s="22" t="str">
        <f t="shared" si="9"/>
        <v/>
      </c>
      <c r="AN23" s="23" t="s">
        <v>20</v>
      </c>
      <c r="AO23" s="24"/>
      <c r="AP23" s="25" t="s">
        <v>20</v>
      </c>
      <c r="AQ23" s="26"/>
    </row>
    <row r="24" spans="2:43" s="27" customFormat="1" ht="100" customHeight="1">
      <c r="B24" s="28">
        <f t="shared" si="8"/>
        <v>17</v>
      </c>
      <c r="C24" s="1"/>
      <c r="D24" s="17"/>
      <c r="E24" s="44"/>
      <c r="F24" s="47"/>
      <c r="G24" s="45"/>
      <c r="H24" s="45"/>
      <c r="I24" s="45"/>
      <c r="J24" s="111"/>
      <c r="K24" s="112"/>
      <c r="L24" s="55"/>
      <c r="M24" s="83"/>
      <c r="N24" s="85" t="str">
        <f t="shared" si="1"/>
        <v/>
      </c>
      <c r="O24" s="85" t="str">
        <f t="shared" si="2"/>
        <v/>
      </c>
      <c r="P24" s="85" t="str">
        <f t="shared" si="3"/>
        <v/>
      </c>
      <c r="Q24" s="20" t="str">
        <f t="shared" si="4"/>
        <v/>
      </c>
      <c r="R24" s="67" t="s">
        <v>20</v>
      </c>
      <c r="S24" s="56"/>
      <c r="T24" s="57"/>
      <c r="U24" s="57"/>
      <c r="V24" s="57"/>
      <c r="W24" s="57"/>
      <c r="X24" s="57"/>
      <c r="Y24" s="111"/>
      <c r="Z24" s="112"/>
      <c r="AA24" s="55"/>
      <c r="AB24" s="83"/>
      <c r="AC24" s="85" t="str">
        <f t="shared" ref="AC24:AC31" si="10">IF(AA24="","",AA24*AB24)</f>
        <v/>
      </c>
      <c r="AD24" s="85" t="str">
        <f>IF(AC24="","",AC24/12)</f>
        <v/>
      </c>
      <c r="AE24" s="87"/>
      <c r="AF24" s="87"/>
      <c r="AG24" s="87"/>
      <c r="AH24" s="87"/>
      <c r="AI24" s="87"/>
      <c r="AJ24" s="85" t="str">
        <f>IF(AC24="","",AC24/52)</f>
        <v/>
      </c>
      <c r="AK24" s="20" t="str">
        <f t="shared" si="7"/>
        <v/>
      </c>
      <c r="AL24" s="21" t="s">
        <v>20</v>
      </c>
      <c r="AM24" s="22" t="str">
        <f t="shared" si="9"/>
        <v/>
      </c>
      <c r="AN24" s="23"/>
      <c r="AO24" s="24"/>
      <c r="AP24" s="25"/>
      <c r="AQ24" s="26"/>
    </row>
    <row r="25" spans="2:43" s="27" customFormat="1" ht="100" customHeight="1">
      <c r="B25" s="28">
        <f t="shared" si="8"/>
        <v>18</v>
      </c>
      <c r="C25" s="1"/>
      <c r="D25" s="17"/>
      <c r="E25" s="44"/>
      <c r="F25" s="47"/>
      <c r="G25" s="45"/>
      <c r="H25" s="45"/>
      <c r="I25" s="45"/>
      <c r="J25" s="111"/>
      <c r="K25" s="112"/>
      <c r="L25" s="55"/>
      <c r="M25" s="83"/>
      <c r="N25" s="85" t="str">
        <f t="shared" si="1"/>
        <v/>
      </c>
      <c r="O25" s="85" t="str">
        <f t="shared" si="2"/>
        <v/>
      </c>
      <c r="P25" s="85" t="str">
        <f t="shared" si="3"/>
        <v/>
      </c>
      <c r="Q25" s="20" t="str">
        <f t="shared" si="4"/>
        <v/>
      </c>
      <c r="R25" s="67" t="s">
        <v>20</v>
      </c>
      <c r="S25" s="56"/>
      <c r="T25" s="57"/>
      <c r="U25" s="57"/>
      <c r="V25" s="57"/>
      <c r="W25" s="57"/>
      <c r="X25" s="57"/>
      <c r="Y25" s="111"/>
      <c r="Z25" s="112"/>
      <c r="AA25" s="55"/>
      <c r="AB25" s="83"/>
      <c r="AC25" s="85" t="str">
        <f t="shared" si="10"/>
        <v/>
      </c>
      <c r="AD25" s="85" t="str">
        <f t="shared" si="5"/>
        <v/>
      </c>
      <c r="AE25" s="87"/>
      <c r="AF25" s="87"/>
      <c r="AG25" s="87"/>
      <c r="AH25" s="87"/>
      <c r="AI25" s="87"/>
      <c r="AJ25" s="85" t="str">
        <f t="shared" si="6"/>
        <v/>
      </c>
      <c r="AK25" s="20" t="str">
        <f t="shared" si="7"/>
        <v/>
      </c>
      <c r="AL25" s="21" t="s">
        <v>20</v>
      </c>
      <c r="AM25" s="22" t="str">
        <f t="shared" si="9"/>
        <v/>
      </c>
      <c r="AN25" s="23"/>
      <c r="AO25" s="24"/>
      <c r="AP25" s="25"/>
      <c r="AQ25" s="26"/>
    </row>
    <row r="26" spans="2:43" s="27" customFormat="1" ht="100" customHeight="1">
      <c r="B26" s="28">
        <f t="shared" si="8"/>
        <v>19</v>
      </c>
      <c r="C26" s="1"/>
      <c r="D26" s="17"/>
      <c r="E26" s="44"/>
      <c r="F26" s="47"/>
      <c r="G26" s="45"/>
      <c r="H26" s="45"/>
      <c r="I26" s="45"/>
      <c r="J26" s="111"/>
      <c r="K26" s="112"/>
      <c r="L26" s="55"/>
      <c r="M26" s="83"/>
      <c r="N26" s="85" t="str">
        <f t="shared" si="1"/>
        <v/>
      </c>
      <c r="O26" s="85" t="str">
        <f t="shared" si="2"/>
        <v/>
      </c>
      <c r="P26" s="85" t="str">
        <f t="shared" si="3"/>
        <v/>
      </c>
      <c r="Q26" s="20" t="str">
        <f t="shared" si="4"/>
        <v/>
      </c>
      <c r="R26" s="67" t="s">
        <v>20</v>
      </c>
      <c r="S26" s="56"/>
      <c r="T26" s="57"/>
      <c r="U26" s="57"/>
      <c r="V26" s="57"/>
      <c r="W26" s="57"/>
      <c r="X26" s="57"/>
      <c r="Y26" s="111"/>
      <c r="Z26" s="112"/>
      <c r="AA26" s="55"/>
      <c r="AB26" s="83"/>
      <c r="AC26" s="85" t="str">
        <f t="shared" si="10"/>
        <v/>
      </c>
      <c r="AD26" s="85" t="str">
        <f t="shared" si="5"/>
        <v/>
      </c>
      <c r="AE26" s="87"/>
      <c r="AF26" s="87"/>
      <c r="AG26" s="87"/>
      <c r="AH26" s="87"/>
      <c r="AI26" s="87"/>
      <c r="AJ26" s="85" t="str">
        <f t="shared" si="6"/>
        <v/>
      </c>
      <c r="AK26" s="20" t="str">
        <f t="shared" si="7"/>
        <v/>
      </c>
      <c r="AL26" s="21" t="s">
        <v>20</v>
      </c>
      <c r="AM26" s="22" t="str">
        <f t="shared" si="9"/>
        <v/>
      </c>
      <c r="AN26" s="23"/>
      <c r="AO26" s="24"/>
      <c r="AP26" s="25"/>
      <c r="AQ26" s="26"/>
    </row>
    <row r="27" spans="2:43" s="27" customFormat="1" ht="100" customHeight="1">
      <c r="B27" s="28">
        <f t="shared" si="8"/>
        <v>20</v>
      </c>
      <c r="C27" s="1"/>
      <c r="D27" s="17"/>
      <c r="E27" s="44"/>
      <c r="F27" s="47"/>
      <c r="G27" s="45"/>
      <c r="H27" s="45"/>
      <c r="I27" s="45"/>
      <c r="J27" s="111"/>
      <c r="K27" s="112"/>
      <c r="L27" s="55"/>
      <c r="M27" s="83"/>
      <c r="N27" s="85" t="str">
        <f t="shared" si="1"/>
        <v/>
      </c>
      <c r="O27" s="85" t="str">
        <f t="shared" si="2"/>
        <v/>
      </c>
      <c r="P27" s="85" t="str">
        <f t="shared" si="3"/>
        <v/>
      </c>
      <c r="Q27" s="20" t="str">
        <f t="shared" si="4"/>
        <v/>
      </c>
      <c r="R27" s="67" t="s">
        <v>20</v>
      </c>
      <c r="S27" s="56"/>
      <c r="T27" s="57"/>
      <c r="U27" s="57"/>
      <c r="V27" s="57"/>
      <c r="W27" s="57"/>
      <c r="X27" s="57"/>
      <c r="Y27" s="111"/>
      <c r="Z27" s="112"/>
      <c r="AA27" s="55"/>
      <c r="AB27" s="83"/>
      <c r="AC27" s="85" t="str">
        <f t="shared" si="10"/>
        <v/>
      </c>
      <c r="AD27" s="85" t="str">
        <f t="shared" si="5"/>
        <v/>
      </c>
      <c r="AE27" s="87"/>
      <c r="AF27" s="87"/>
      <c r="AG27" s="87"/>
      <c r="AH27" s="87"/>
      <c r="AI27" s="87"/>
      <c r="AJ27" s="85" t="str">
        <f t="shared" si="6"/>
        <v/>
      </c>
      <c r="AK27" s="20" t="str">
        <f t="shared" si="7"/>
        <v/>
      </c>
      <c r="AL27" s="21" t="s">
        <v>20</v>
      </c>
      <c r="AM27" s="22" t="str">
        <f t="shared" si="9"/>
        <v/>
      </c>
      <c r="AN27" s="23"/>
      <c r="AO27" s="24"/>
      <c r="AP27" s="25"/>
      <c r="AQ27" s="26"/>
    </row>
    <row r="28" spans="2:43" s="27" customFormat="1" ht="100" customHeight="1">
      <c r="B28" s="28">
        <f t="shared" si="8"/>
        <v>21</v>
      </c>
      <c r="C28" s="1"/>
      <c r="D28" s="17"/>
      <c r="E28" s="44"/>
      <c r="F28" s="47"/>
      <c r="G28" s="45"/>
      <c r="H28" s="45"/>
      <c r="I28" s="45"/>
      <c r="J28" s="111"/>
      <c r="K28" s="112"/>
      <c r="L28" s="55"/>
      <c r="M28" s="83"/>
      <c r="N28" s="85" t="str">
        <f t="shared" si="1"/>
        <v/>
      </c>
      <c r="O28" s="85" t="str">
        <f t="shared" si="2"/>
        <v/>
      </c>
      <c r="P28" s="85" t="str">
        <f t="shared" si="3"/>
        <v/>
      </c>
      <c r="Q28" s="20" t="str">
        <f t="shared" si="4"/>
        <v/>
      </c>
      <c r="R28" s="67" t="s">
        <v>20</v>
      </c>
      <c r="S28" s="56"/>
      <c r="T28" s="57"/>
      <c r="U28" s="57"/>
      <c r="V28" s="57"/>
      <c r="W28" s="57"/>
      <c r="X28" s="57"/>
      <c r="Y28" s="111"/>
      <c r="Z28" s="112"/>
      <c r="AA28" s="55"/>
      <c r="AB28" s="83"/>
      <c r="AC28" s="85" t="str">
        <f t="shared" si="10"/>
        <v/>
      </c>
      <c r="AD28" s="85" t="str">
        <f t="shared" si="5"/>
        <v/>
      </c>
      <c r="AE28" s="87"/>
      <c r="AF28" s="87"/>
      <c r="AG28" s="87"/>
      <c r="AH28" s="87"/>
      <c r="AI28" s="87"/>
      <c r="AJ28" s="85" t="str">
        <f t="shared" si="6"/>
        <v/>
      </c>
      <c r="AK28" s="20" t="str">
        <f t="shared" si="7"/>
        <v/>
      </c>
      <c r="AL28" s="21" t="s">
        <v>20</v>
      </c>
      <c r="AM28" s="22" t="str">
        <f t="shared" si="9"/>
        <v/>
      </c>
      <c r="AN28" s="23"/>
      <c r="AO28" s="24"/>
      <c r="AP28" s="25"/>
      <c r="AQ28" s="26"/>
    </row>
    <row r="29" spans="2:43" s="27" customFormat="1" ht="100" customHeight="1">
      <c r="B29" s="28">
        <f t="shared" si="8"/>
        <v>22</v>
      </c>
      <c r="C29" s="1"/>
      <c r="D29" s="17"/>
      <c r="E29" s="44"/>
      <c r="F29" s="47"/>
      <c r="G29" s="45"/>
      <c r="H29" s="45"/>
      <c r="I29" s="45"/>
      <c r="J29" s="111"/>
      <c r="K29" s="112"/>
      <c r="L29" s="55"/>
      <c r="M29" s="83"/>
      <c r="N29" s="85" t="str">
        <f t="shared" si="1"/>
        <v/>
      </c>
      <c r="O29" s="85" t="str">
        <f t="shared" si="2"/>
        <v/>
      </c>
      <c r="P29" s="85" t="str">
        <f t="shared" si="3"/>
        <v/>
      </c>
      <c r="Q29" s="20" t="str">
        <f t="shared" si="4"/>
        <v/>
      </c>
      <c r="R29" s="67" t="s">
        <v>20</v>
      </c>
      <c r="S29" s="56"/>
      <c r="T29" s="57"/>
      <c r="U29" s="57"/>
      <c r="V29" s="57"/>
      <c r="W29" s="57"/>
      <c r="X29" s="57"/>
      <c r="Y29" s="111"/>
      <c r="Z29" s="112"/>
      <c r="AA29" s="55"/>
      <c r="AB29" s="83"/>
      <c r="AC29" s="85" t="str">
        <f t="shared" si="10"/>
        <v/>
      </c>
      <c r="AD29" s="85" t="str">
        <f t="shared" si="5"/>
        <v/>
      </c>
      <c r="AE29" s="87"/>
      <c r="AF29" s="87"/>
      <c r="AG29" s="87"/>
      <c r="AH29" s="87"/>
      <c r="AI29" s="87"/>
      <c r="AJ29" s="85" t="str">
        <f t="shared" si="6"/>
        <v/>
      </c>
      <c r="AK29" s="20" t="str">
        <f t="shared" si="7"/>
        <v/>
      </c>
      <c r="AL29" s="21" t="s">
        <v>20</v>
      </c>
      <c r="AM29" s="22" t="str">
        <f t="shared" si="9"/>
        <v/>
      </c>
      <c r="AN29" s="23"/>
      <c r="AO29" s="24"/>
      <c r="AP29" s="25"/>
      <c r="AQ29" s="26"/>
    </row>
    <row r="30" spans="2:43" s="27" customFormat="1" ht="100" customHeight="1">
      <c r="B30" s="28">
        <f t="shared" si="8"/>
        <v>23</v>
      </c>
      <c r="C30" s="1"/>
      <c r="D30" s="17"/>
      <c r="E30" s="44"/>
      <c r="F30" s="47"/>
      <c r="G30" s="45"/>
      <c r="H30" s="45"/>
      <c r="I30" s="45"/>
      <c r="J30" s="111"/>
      <c r="K30" s="112"/>
      <c r="L30" s="55"/>
      <c r="M30" s="83"/>
      <c r="N30" s="85" t="str">
        <f t="shared" si="1"/>
        <v/>
      </c>
      <c r="O30" s="85" t="str">
        <f t="shared" si="2"/>
        <v/>
      </c>
      <c r="P30" s="85" t="str">
        <f t="shared" si="3"/>
        <v/>
      </c>
      <c r="Q30" s="20" t="str">
        <f t="shared" si="4"/>
        <v/>
      </c>
      <c r="R30" s="67" t="s">
        <v>20</v>
      </c>
      <c r="S30" s="56"/>
      <c r="T30" s="57"/>
      <c r="U30" s="57"/>
      <c r="V30" s="57"/>
      <c r="W30" s="57"/>
      <c r="X30" s="57"/>
      <c r="Y30" s="111"/>
      <c r="Z30" s="112"/>
      <c r="AA30" s="55"/>
      <c r="AB30" s="83"/>
      <c r="AC30" s="85" t="str">
        <f t="shared" si="10"/>
        <v/>
      </c>
      <c r="AD30" s="85" t="str">
        <f t="shared" si="5"/>
        <v/>
      </c>
      <c r="AE30" s="87"/>
      <c r="AF30" s="87"/>
      <c r="AG30" s="87"/>
      <c r="AH30" s="87"/>
      <c r="AI30" s="87"/>
      <c r="AJ30" s="85" t="str">
        <f t="shared" si="6"/>
        <v/>
      </c>
      <c r="AK30" s="20" t="str">
        <f>IF(AD30="","",ROUNDDOWN(IF(S30="日給制",(T30/AB30)+(Y30/AD30),IF(S30="月給制",SUM(T30,Y30)/AD30,IF(S30="年俸制",(T30/AC30)+(Y30/AD30),IF(S30="時給制",T30+(Y30/AD30),0)))),0))</f>
        <v/>
      </c>
      <c r="AL30" s="21" t="s">
        <v>20</v>
      </c>
      <c r="AM30" s="22" t="str">
        <f t="shared" si="9"/>
        <v/>
      </c>
      <c r="AN30" s="23"/>
      <c r="AO30" s="24"/>
      <c r="AP30" s="25"/>
      <c r="AQ30" s="26"/>
    </row>
    <row r="31" spans="2:43" s="27" customFormat="1" ht="100" customHeight="1">
      <c r="B31" s="28">
        <f t="shared" si="8"/>
        <v>24</v>
      </c>
      <c r="C31" s="1"/>
      <c r="D31" s="17"/>
      <c r="E31" s="44"/>
      <c r="F31" s="47"/>
      <c r="G31" s="45"/>
      <c r="H31" s="45"/>
      <c r="I31" s="45"/>
      <c r="J31" s="131"/>
      <c r="K31" s="132"/>
      <c r="L31" s="55"/>
      <c r="M31" s="83"/>
      <c r="N31" s="85" t="str">
        <f>IF(L31="","",L31*M31)</f>
        <v/>
      </c>
      <c r="O31" s="85" t="str">
        <f t="shared" si="2"/>
        <v/>
      </c>
      <c r="P31" s="85" t="str">
        <f t="shared" si="3"/>
        <v/>
      </c>
      <c r="Q31" s="20" t="str">
        <f t="shared" si="4"/>
        <v/>
      </c>
      <c r="R31" s="67" t="s">
        <v>20</v>
      </c>
      <c r="S31" s="56"/>
      <c r="T31" s="57"/>
      <c r="U31" s="57"/>
      <c r="V31" s="57"/>
      <c r="W31" s="57"/>
      <c r="X31" s="57"/>
      <c r="Y31" s="111"/>
      <c r="Z31" s="112"/>
      <c r="AA31" s="55"/>
      <c r="AB31" s="83"/>
      <c r="AC31" s="85" t="str">
        <f t="shared" si="10"/>
        <v/>
      </c>
      <c r="AD31" s="85" t="str">
        <f t="shared" si="5"/>
        <v/>
      </c>
      <c r="AE31" s="87"/>
      <c r="AF31" s="87"/>
      <c r="AG31" s="87"/>
      <c r="AH31" s="87"/>
      <c r="AI31" s="87"/>
      <c r="AJ31" s="85" t="str">
        <f t="shared" si="6"/>
        <v/>
      </c>
      <c r="AK31" s="20" t="str">
        <f t="shared" si="7"/>
        <v/>
      </c>
      <c r="AL31" s="21" t="s">
        <v>20</v>
      </c>
      <c r="AM31" s="22" t="str">
        <f t="shared" si="9"/>
        <v/>
      </c>
      <c r="AN31" s="23"/>
      <c r="AO31" s="24"/>
      <c r="AP31" s="25"/>
      <c r="AQ31" s="26"/>
    </row>
    <row r="32" spans="2:43" s="27" customFormat="1" ht="100" customHeight="1" thickBot="1">
      <c r="B32" s="28">
        <f t="shared" si="8"/>
        <v>25</v>
      </c>
      <c r="C32" s="1"/>
      <c r="D32" s="17"/>
      <c r="E32" s="29"/>
      <c r="F32" s="48"/>
      <c r="G32" s="30"/>
      <c r="H32" s="30"/>
      <c r="I32" s="30"/>
      <c r="J32" s="130"/>
      <c r="K32" s="130"/>
      <c r="L32" s="59"/>
      <c r="M32" s="84"/>
      <c r="N32" s="86" t="str">
        <f>IF(L32="","",L32*M32)</f>
        <v/>
      </c>
      <c r="O32" s="86" t="str">
        <f t="shared" si="2"/>
        <v/>
      </c>
      <c r="P32" s="86" t="str">
        <f>IF(N32="","",N32/52)</f>
        <v/>
      </c>
      <c r="Q32" s="20" t="str">
        <f t="shared" si="4"/>
        <v/>
      </c>
      <c r="R32" s="68" t="s">
        <v>20</v>
      </c>
      <c r="S32" s="60"/>
      <c r="T32" s="61"/>
      <c r="U32" s="61"/>
      <c r="V32" s="61"/>
      <c r="W32" s="61"/>
      <c r="X32" s="61"/>
      <c r="Y32" s="128"/>
      <c r="Z32" s="129"/>
      <c r="AA32" s="59"/>
      <c r="AB32" s="84"/>
      <c r="AC32" s="86" t="str">
        <f t="shared" si="0"/>
        <v/>
      </c>
      <c r="AD32" s="86" t="str">
        <f t="shared" si="5"/>
        <v/>
      </c>
      <c r="AE32" s="86"/>
      <c r="AF32" s="86"/>
      <c r="AG32" s="86"/>
      <c r="AH32" s="86"/>
      <c r="AI32" s="86"/>
      <c r="AJ32" s="86" t="str">
        <f t="shared" si="6"/>
        <v/>
      </c>
      <c r="AK32" s="20" t="str">
        <f t="shared" si="7"/>
        <v/>
      </c>
      <c r="AL32" s="32" t="s">
        <v>20</v>
      </c>
      <c r="AM32" s="22" t="str">
        <f t="shared" si="9"/>
        <v/>
      </c>
      <c r="AN32" s="23" t="s">
        <v>20</v>
      </c>
      <c r="AO32" s="24"/>
      <c r="AP32" s="25" t="s">
        <v>20</v>
      </c>
      <c r="AQ32" s="26"/>
    </row>
    <row r="33" spans="2:40" ht="14.5" thickTop="1">
      <c r="J33" s="90"/>
      <c r="K33" s="90"/>
      <c r="Q33" s="89"/>
    </row>
    <row r="35" spans="2:40" ht="63" customHeight="1">
      <c r="B35" s="99" t="s">
        <v>21</v>
      </c>
      <c r="C35" s="99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W35" s="114" t="s">
        <v>22</v>
      </c>
      <c r="X35" s="114"/>
      <c r="Y35" s="115" t="s">
        <v>23</v>
      </c>
      <c r="Z35" s="116"/>
      <c r="AA35" s="117"/>
      <c r="AB35" s="105" t="s">
        <v>37</v>
      </c>
      <c r="AC35" s="99"/>
      <c r="AD35" s="99"/>
      <c r="AE35" s="79"/>
      <c r="AF35" s="79"/>
      <c r="AG35" s="79"/>
      <c r="AH35" s="79"/>
      <c r="AI35" s="100" t="str">
        <f>IF($AK8="","",COUNTIFS($D$8:$D$32,"正規",$AM$8:$AM$32,"申請対象"))</f>
        <v/>
      </c>
      <c r="AJ35" s="100"/>
      <c r="AK35" s="100"/>
      <c r="AL35" s="99" t="s">
        <v>24</v>
      </c>
    </row>
    <row r="36" spans="2:40" ht="55.5" customHeight="1">
      <c r="B36" s="99"/>
      <c r="C36" s="99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W36" s="114"/>
      <c r="X36" s="114"/>
      <c r="Y36" s="118"/>
      <c r="Z36" s="119"/>
      <c r="AA36" s="120"/>
      <c r="AB36" s="99"/>
      <c r="AC36" s="99"/>
      <c r="AD36" s="99"/>
      <c r="AE36" s="79"/>
      <c r="AF36" s="79"/>
      <c r="AG36" s="79"/>
      <c r="AH36" s="79"/>
      <c r="AI36" s="100"/>
      <c r="AJ36" s="100"/>
      <c r="AK36" s="100"/>
      <c r="AL36" s="99"/>
    </row>
    <row r="37" spans="2:40" ht="41.5">
      <c r="B37" s="99"/>
      <c r="C37" s="99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W37" s="114"/>
      <c r="X37" s="114"/>
      <c r="Y37" s="118"/>
      <c r="Z37" s="119"/>
      <c r="AA37" s="120"/>
      <c r="AB37" s="99"/>
      <c r="AC37" s="99"/>
      <c r="AD37" s="99"/>
      <c r="AE37" s="79"/>
      <c r="AF37" s="79"/>
      <c r="AG37" s="79"/>
      <c r="AH37" s="79"/>
      <c r="AI37" s="100"/>
      <c r="AJ37" s="100"/>
      <c r="AK37" s="100"/>
      <c r="AL37" s="99"/>
    </row>
    <row r="38" spans="2:40" ht="60.75" customHeight="1">
      <c r="W38" s="114"/>
      <c r="X38" s="114"/>
      <c r="Y38" s="118"/>
      <c r="Z38" s="119"/>
      <c r="AA38" s="120"/>
      <c r="AB38" s="99" t="s">
        <v>25</v>
      </c>
      <c r="AC38" s="99"/>
      <c r="AD38" s="99"/>
      <c r="AE38" s="79"/>
      <c r="AF38" s="79"/>
      <c r="AG38" s="79"/>
      <c r="AH38" s="79"/>
      <c r="AI38" s="100" t="str">
        <f>IF($AK8="","",COUNTIFS($D$8:$D$32,"非正規",$AM$8:$AM$32,"申請対象"))</f>
        <v/>
      </c>
      <c r="AJ38" s="100"/>
      <c r="AK38" s="100"/>
      <c r="AL38" s="99" t="s">
        <v>24</v>
      </c>
    </row>
    <row r="39" spans="2:40" s="37" customFormat="1" ht="41.5"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80"/>
      <c r="T39" s="80"/>
      <c r="U39" s="80"/>
      <c r="V39" s="80"/>
      <c r="W39" s="114"/>
      <c r="X39" s="114"/>
      <c r="Y39" s="118"/>
      <c r="Z39" s="119"/>
      <c r="AA39" s="120"/>
      <c r="AB39" s="99"/>
      <c r="AC39" s="99"/>
      <c r="AD39" s="99"/>
      <c r="AE39" s="79"/>
      <c r="AF39" s="79"/>
      <c r="AG39" s="79"/>
      <c r="AH39" s="79"/>
      <c r="AI39" s="100"/>
      <c r="AJ39" s="100"/>
      <c r="AK39" s="100"/>
      <c r="AL39" s="99"/>
      <c r="AM39" s="80"/>
    </row>
    <row r="40" spans="2:40" s="37" customFormat="1" ht="41.5">
      <c r="B40" s="102" t="s">
        <v>39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80"/>
      <c r="T40" s="80"/>
      <c r="U40" s="80"/>
      <c r="V40" s="80"/>
      <c r="W40" s="114"/>
      <c r="X40" s="114"/>
      <c r="Y40" s="121"/>
      <c r="Z40" s="122"/>
      <c r="AA40" s="123"/>
      <c r="AB40" s="99"/>
      <c r="AC40" s="99"/>
      <c r="AD40" s="99"/>
      <c r="AE40" s="79"/>
      <c r="AF40" s="79"/>
      <c r="AG40" s="79"/>
      <c r="AH40" s="79"/>
      <c r="AI40" s="100"/>
      <c r="AJ40" s="100"/>
      <c r="AK40" s="100"/>
      <c r="AL40" s="99"/>
      <c r="AM40" s="80"/>
    </row>
    <row r="41" spans="2:40" s="37" customFormat="1" ht="41.5">
      <c r="B41" s="103" t="s">
        <v>26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4"/>
      <c r="S41" s="80"/>
      <c r="T41" s="80"/>
      <c r="U41" s="80"/>
      <c r="V41" s="80"/>
      <c r="W41" s="80"/>
      <c r="X41" s="80"/>
      <c r="Y41" s="105" t="s">
        <v>27</v>
      </c>
      <c r="Z41" s="105"/>
      <c r="AA41" s="105"/>
      <c r="AB41" s="105"/>
      <c r="AC41" s="105"/>
      <c r="AD41" s="105"/>
      <c r="AE41" s="81"/>
      <c r="AF41" s="81"/>
      <c r="AG41" s="81"/>
      <c r="AH41" s="81"/>
      <c r="AI41" s="106" t="str">
        <f>IF(AK8="","",IF((AI35+AI38)*70000&gt;3500000,3500000,(AI35+AI38)*70000))</f>
        <v/>
      </c>
      <c r="AJ41" s="106"/>
      <c r="AK41" s="106"/>
      <c r="AL41" s="107" t="s">
        <v>20</v>
      </c>
      <c r="AM41" s="80"/>
    </row>
    <row r="42" spans="2:40" s="37" customFormat="1" ht="41.5">
      <c r="B42" s="108" t="s">
        <v>28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10"/>
      <c r="S42" s="80"/>
      <c r="T42" s="80"/>
      <c r="U42" s="80"/>
      <c r="V42" s="80"/>
      <c r="W42" s="80"/>
      <c r="X42" s="80"/>
      <c r="Y42" s="105"/>
      <c r="Z42" s="105"/>
      <c r="AA42" s="105"/>
      <c r="AB42" s="105"/>
      <c r="AC42" s="105"/>
      <c r="AD42" s="105"/>
      <c r="AE42" s="81"/>
      <c r="AF42" s="81"/>
      <c r="AG42" s="81"/>
      <c r="AH42" s="81"/>
      <c r="AI42" s="106"/>
      <c r="AJ42" s="106"/>
      <c r="AK42" s="106"/>
      <c r="AL42" s="107"/>
      <c r="AM42" s="10"/>
      <c r="AN42" s="40"/>
    </row>
    <row r="43" spans="2:40" s="37" customFormat="1" ht="57" customHeight="1">
      <c r="B43" s="93" t="s">
        <v>50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5"/>
      <c r="S43" s="80"/>
      <c r="T43" s="80"/>
      <c r="U43" s="80"/>
      <c r="V43" s="80"/>
      <c r="W43" s="80"/>
      <c r="X43" s="80"/>
      <c r="Y43" s="105"/>
      <c r="Z43" s="105"/>
      <c r="AA43" s="105"/>
      <c r="AB43" s="105"/>
      <c r="AC43" s="105"/>
      <c r="AD43" s="105"/>
      <c r="AE43" s="81"/>
      <c r="AF43" s="81"/>
      <c r="AG43" s="81"/>
      <c r="AH43" s="81"/>
      <c r="AI43" s="106"/>
      <c r="AJ43" s="106"/>
      <c r="AK43" s="106"/>
      <c r="AL43" s="107"/>
      <c r="AM43" s="80"/>
      <c r="AN43" s="40" t="s">
        <v>29</v>
      </c>
    </row>
    <row r="44" spans="2:40" s="37" customFormat="1" ht="44.5" customHeight="1">
      <c r="B44" s="92" t="s">
        <v>41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</row>
    <row r="45" spans="2:40" ht="44.5" customHeight="1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</row>
    <row r="46" spans="2:40" ht="136.5" customHeight="1">
      <c r="B46" s="93" t="s">
        <v>42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5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</row>
  </sheetData>
  <sheetProtection algorithmName="SHA-512" hashValue="35YHjBps3sYGApR7GgJqObgTNYkrvMhpIHuxiA2khOUobNySBx5a2B5dfEcees0KtLcMyNzkiquy68LTtLg7DQ==" saltValue="06Yt9yb/rVMWbroRjk3LKg==" spinCount="100000" sheet="1" objects="1" scenarios="1"/>
  <protectedRanges>
    <protectedRange sqref="Y7" name="範囲4"/>
    <protectedRange sqref="J7" name="範囲3"/>
    <protectedRange sqref="J32:K32 C8:I32 L8:M32 J8:K30" name="範囲2"/>
    <protectedRange sqref="S8:AB32" name="範囲1"/>
  </protectedRanges>
  <mergeCells count="103">
    <mergeCell ref="B2:G2"/>
    <mergeCell ref="I2:J2"/>
    <mergeCell ref="K2:Q2"/>
    <mergeCell ref="B3:AM3"/>
    <mergeCell ref="B4:D4"/>
    <mergeCell ref="AM4:AM7"/>
    <mergeCell ref="B5:B7"/>
    <mergeCell ref="C5:C7"/>
    <mergeCell ref="D5:D7"/>
    <mergeCell ref="E5:E7"/>
    <mergeCell ref="F5:F7"/>
    <mergeCell ref="G5:K6"/>
    <mergeCell ref="L5:L7"/>
    <mergeCell ref="M5:M7"/>
    <mergeCell ref="AK5:AL7"/>
    <mergeCell ref="AF6:AG6"/>
    <mergeCell ref="AJ5:AJ7"/>
    <mergeCell ref="J9:K9"/>
    <mergeCell ref="Y9:Z9"/>
    <mergeCell ref="J10:K10"/>
    <mergeCell ref="Y10:Z10"/>
    <mergeCell ref="AH6:AH7"/>
    <mergeCell ref="J7:K7"/>
    <mergeCell ref="Y7:Z7"/>
    <mergeCell ref="AC5:AC7"/>
    <mergeCell ref="AD5:AD7"/>
    <mergeCell ref="J8:K8"/>
    <mergeCell ref="Y8:Z8"/>
    <mergeCell ref="U5:Z6"/>
    <mergeCell ref="AA5:AA7"/>
    <mergeCell ref="AB5:AB7"/>
    <mergeCell ref="N5:N7"/>
    <mergeCell ref="O5:O7"/>
    <mergeCell ref="P5:P7"/>
    <mergeCell ref="Q5:R7"/>
    <mergeCell ref="S5:S7"/>
    <mergeCell ref="T5:T7"/>
    <mergeCell ref="J14:K14"/>
    <mergeCell ref="Y14:Z14"/>
    <mergeCell ref="J15:K15"/>
    <mergeCell ref="Y15:Z15"/>
    <mergeCell ref="J16:K16"/>
    <mergeCell ref="Y16:Z16"/>
    <mergeCell ref="J11:K11"/>
    <mergeCell ref="Y11:Z11"/>
    <mergeCell ref="J12:K12"/>
    <mergeCell ref="Y12:Z12"/>
    <mergeCell ref="J13:K13"/>
    <mergeCell ref="Y13:Z13"/>
    <mergeCell ref="J20:K20"/>
    <mergeCell ref="Y20:Z20"/>
    <mergeCell ref="J21:K21"/>
    <mergeCell ref="Y21:Z21"/>
    <mergeCell ref="J22:K22"/>
    <mergeCell ref="Y22:Z22"/>
    <mergeCell ref="J17:K17"/>
    <mergeCell ref="Y17:Z17"/>
    <mergeCell ref="J18:K18"/>
    <mergeCell ref="Y18:Z18"/>
    <mergeCell ref="J19:K19"/>
    <mergeCell ref="Y19:Z19"/>
    <mergeCell ref="AL35:AL37"/>
    <mergeCell ref="Y32:Z32"/>
    <mergeCell ref="J30:K30"/>
    <mergeCell ref="J32:K32"/>
    <mergeCell ref="Y24:Z24"/>
    <mergeCell ref="Y30:Z30"/>
    <mergeCell ref="Y31:Z31"/>
    <mergeCell ref="J31:K31"/>
    <mergeCell ref="J29:K29"/>
    <mergeCell ref="J28:K28"/>
    <mergeCell ref="J27:K27"/>
    <mergeCell ref="J26:K26"/>
    <mergeCell ref="J25:K25"/>
    <mergeCell ref="Y29:Z29"/>
    <mergeCell ref="Y28:Z28"/>
    <mergeCell ref="Y27:Z27"/>
    <mergeCell ref="Y26:Z26"/>
    <mergeCell ref="Y25:Z25"/>
    <mergeCell ref="B44:R45"/>
    <mergeCell ref="B46:R46"/>
    <mergeCell ref="E4:R4"/>
    <mergeCell ref="S4:AL4"/>
    <mergeCell ref="AB38:AD40"/>
    <mergeCell ref="AI38:AK40"/>
    <mergeCell ref="AL38:AL40"/>
    <mergeCell ref="B39:R39"/>
    <mergeCell ref="B40:R40"/>
    <mergeCell ref="B41:R41"/>
    <mergeCell ref="Y41:AD43"/>
    <mergeCell ref="AI41:AK43"/>
    <mergeCell ref="AL41:AL43"/>
    <mergeCell ref="B42:R42"/>
    <mergeCell ref="AB35:AD37"/>
    <mergeCell ref="J24:K24"/>
    <mergeCell ref="B35:C37"/>
    <mergeCell ref="D35:R37"/>
    <mergeCell ref="W35:X40"/>
    <mergeCell ref="Y35:AA40"/>
    <mergeCell ref="B43:R43"/>
    <mergeCell ref="J23:K23"/>
    <mergeCell ref="Y23:Z23"/>
    <mergeCell ref="AI35:AK37"/>
  </mergeCells>
  <phoneticPr fontId="3"/>
  <conditionalFormatting sqref="C8:F32">
    <cfRule type="containsBlanks" dxfId="23" priority="10">
      <formula>LEN(TRIM(C8))=0</formula>
    </cfRule>
  </conditionalFormatting>
  <conditionalFormatting sqref="G7:I7">
    <cfRule type="containsBlanks" dxfId="22" priority="13">
      <formula>LEN(TRIM(G7))=0</formula>
    </cfRule>
    <cfRule type="containsBlanks" dxfId="21" priority="14">
      <formula>LEN(TRIM(G7))=0</formula>
    </cfRule>
  </conditionalFormatting>
  <conditionalFormatting sqref="L8:M32">
    <cfRule type="containsBlanks" dxfId="20" priority="4">
      <formula>LEN(TRIM(L8))=0</formula>
    </cfRule>
  </conditionalFormatting>
  <conditionalFormatting sqref="Q8:Q32">
    <cfRule type="cellIs" dxfId="19" priority="2" operator="between">
      <formula>952</formula>
      <formula>1022</formula>
    </cfRule>
  </conditionalFormatting>
  <conditionalFormatting sqref="S8:T32">
    <cfRule type="containsBlanks" dxfId="18" priority="9">
      <formula>LEN(TRIM(S8))=0</formula>
    </cfRule>
  </conditionalFormatting>
  <conditionalFormatting sqref="U7:X7">
    <cfRule type="containsBlanks" dxfId="17" priority="12">
      <formula>LEN(TRIM(U7))=0</formula>
    </cfRule>
  </conditionalFormatting>
  <conditionalFormatting sqref="AA8:AB32">
    <cfRule type="containsBlanks" dxfId="16" priority="5">
      <formula>LEN(TRIM(AA8))=0</formula>
    </cfRule>
  </conditionalFormatting>
  <conditionalFormatting sqref="AK8:AK32">
    <cfRule type="cellIs" dxfId="15" priority="1" operator="greaterThanOrEqual">
      <formula>1023</formula>
    </cfRule>
  </conditionalFormatting>
  <conditionalFormatting sqref="AL8:AL32">
    <cfRule type="cellIs" dxfId="14" priority="16" operator="between">
      <formula>951</formula>
      <formula>999</formula>
    </cfRule>
  </conditionalFormatting>
  <conditionalFormatting sqref="AM8:AM32">
    <cfRule type="containsText" dxfId="13" priority="3" operator="containsText" text="申請対象">
      <formula>NOT(ISERROR(SEARCH("申請対象",AM8)))</formula>
    </cfRule>
  </conditionalFormatting>
  <conditionalFormatting sqref="AO8:AO32">
    <cfRule type="cellIs" dxfId="12" priority="17" operator="lessThan">
      <formula>35</formula>
    </cfRule>
  </conditionalFormatting>
  <pageMargins left="0.7" right="0.7" top="0.75" bottom="0.75" header="0.3" footer="0.3"/>
  <pageSetup paperSize="8" scale="21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EE4067-17D7-4E37-9310-00B045874FDD}">
          <x14:formula1>
            <xm:f>リスト!$A$3:$A$6</xm:f>
          </x14:formula1>
          <xm:sqref>E8:E32 S8:S32</xm:sqref>
        </x14:dataValidation>
        <x14:dataValidation type="list" allowBlank="1" showInputMessage="1" showErrorMessage="1" xr:uid="{D766ECD6-CDD5-4CF5-B2C0-1E5E2334B64E}">
          <x14:formula1>
            <xm:f>リスト!$C$3:$C$4</xm:f>
          </x14:formula1>
          <xm:sqref>D8:D32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68BF-F679-4810-AA3E-ECDBFFEDF82A}">
  <sheetPr>
    <pageSetUpPr fitToPage="1"/>
  </sheetPr>
  <dimension ref="B2:AQ46"/>
  <sheetViews>
    <sheetView view="pageBreakPreview" topLeftCell="J1" zoomScale="23" zoomScaleNormal="150" zoomScaleSheetLayoutView="23" workbookViewId="0">
      <selection activeCell="M8" sqref="M8"/>
    </sheetView>
  </sheetViews>
  <sheetFormatPr defaultColWidth="9" defaultRowHeight="14"/>
  <cols>
    <col min="1" max="1" width="2.5" style="5" customWidth="1"/>
    <col min="2" max="2" width="8.5" style="5" customWidth="1"/>
    <col min="3" max="3" width="53.58203125" style="5" customWidth="1"/>
    <col min="4" max="4" width="23.5" style="5" customWidth="1"/>
    <col min="5" max="5" width="36" style="42" customWidth="1"/>
    <col min="6" max="6" width="46.83203125" style="41" customWidth="1"/>
    <col min="7" max="9" width="20" style="41" hidden="1" customWidth="1"/>
    <col min="10" max="10" width="28.33203125" style="41" customWidth="1"/>
    <col min="11" max="11" width="22.5" style="41" customWidth="1"/>
    <col min="12" max="16" width="30.5" style="41" customWidth="1"/>
    <col min="17" max="17" width="47.33203125" style="43" customWidth="1"/>
    <col min="18" max="18" width="8.58203125" style="5" customWidth="1"/>
    <col min="19" max="19" width="43" style="5" customWidth="1"/>
    <col min="20" max="20" width="50.33203125" style="5" customWidth="1"/>
    <col min="21" max="24" width="1.5" style="5" hidden="1" customWidth="1"/>
    <col min="25" max="25" width="29.08203125" style="5" customWidth="1"/>
    <col min="26" max="26" width="25" style="5" customWidth="1"/>
    <col min="27" max="27" width="30.5" style="5" customWidth="1"/>
    <col min="28" max="29" width="32.33203125" style="5" customWidth="1"/>
    <col min="30" max="30" width="30.83203125" style="5" bestFit="1" customWidth="1"/>
    <col min="31" max="35" width="15.08203125" style="5" hidden="1" customWidth="1"/>
    <col min="36" max="36" width="30.5" style="5" customWidth="1"/>
    <col min="37" max="37" width="46" style="5" customWidth="1"/>
    <col min="38" max="38" width="7.5" style="5" customWidth="1"/>
    <col min="39" max="39" width="30.5" style="5" customWidth="1"/>
    <col min="40" max="40" width="2.5" style="5" hidden="1" customWidth="1"/>
    <col min="41" max="43" width="0" style="5" hidden="1" customWidth="1"/>
    <col min="44" max="16384" width="9" style="5"/>
  </cols>
  <sheetData>
    <row r="2" spans="2:43" ht="41.5">
      <c r="B2" s="156" t="s">
        <v>48</v>
      </c>
      <c r="C2" s="156"/>
      <c r="D2" s="156"/>
      <c r="E2" s="156"/>
      <c r="F2" s="156"/>
      <c r="G2" s="156"/>
      <c r="H2" s="2"/>
      <c r="I2" s="156" t="s">
        <v>0</v>
      </c>
      <c r="J2" s="156"/>
      <c r="K2" s="156"/>
      <c r="L2" s="156"/>
      <c r="M2" s="156"/>
      <c r="N2" s="156"/>
      <c r="O2" s="156"/>
      <c r="P2" s="156"/>
      <c r="Q2" s="156"/>
      <c r="R2" s="3"/>
      <c r="S2" s="4" t="s">
        <v>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2:43" ht="14.5" thickBot="1"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</row>
    <row r="4" spans="2:43" s="7" customFormat="1" ht="42" thickTop="1">
      <c r="B4" s="233"/>
      <c r="C4" s="234"/>
      <c r="D4" s="235"/>
      <c r="E4" s="236" t="s">
        <v>36</v>
      </c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8"/>
      <c r="S4" s="236" t="s">
        <v>38</v>
      </c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8"/>
      <c r="AM4" s="239" t="s">
        <v>2</v>
      </c>
    </row>
    <row r="5" spans="2:43" s="10" customFormat="1" ht="21">
      <c r="B5" s="242" t="s">
        <v>3</v>
      </c>
      <c r="C5" s="242" t="s">
        <v>4</v>
      </c>
      <c r="D5" s="242" t="s">
        <v>5</v>
      </c>
      <c r="E5" s="224" t="s">
        <v>6</v>
      </c>
      <c r="F5" s="223" t="s">
        <v>7</v>
      </c>
      <c r="G5" s="213" t="s">
        <v>40</v>
      </c>
      <c r="H5" s="216"/>
      <c r="I5" s="216"/>
      <c r="J5" s="216"/>
      <c r="K5" s="217"/>
      <c r="L5" s="221" t="s">
        <v>8</v>
      </c>
      <c r="M5" s="221" t="s">
        <v>9</v>
      </c>
      <c r="N5" s="221" t="s">
        <v>10</v>
      </c>
      <c r="O5" s="225" t="s">
        <v>11</v>
      </c>
      <c r="P5" s="226" t="s">
        <v>12</v>
      </c>
      <c r="Q5" s="221" t="s">
        <v>13</v>
      </c>
      <c r="R5" s="222"/>
      <c r="S5" s="224" t="s">
        <v>6</v>
      </c>
      <c r="T5" s="223" t="s">
        <v>7</v>
      </c>
      <c r="U5" s="213" t="s">
        <v>40</v>
      </c>
      <c r="V5" s="216"/>
      <c r="W5" s="216"/>
      <c r="X5" s="216"/>
      <c r="Y5" s="216"/>
      <c r="Z5" s="217"/>
      <c r="AA5" s="210" t="s">
        <v>8</v>
      </c>
      <c r="AB5" s="210" t="s">
        <v>9</v>
      </c>
      <c r="AC5" s="210" t="s">
        <v>10</v>
      </c>
      <c r="AD5" s="213" t="s">
        <v>14</v>
      </c>
      <c r="AE5" s="8"/>
      <c r="AF5" s="8"/>
      <c r="AG5" s="8"/>
      <c r="AH5" s="8"/>
      <c r="AI5" s="9"/>
      <c r="AJ5" s="226" t="s">
        <v>12</v>
      </c>
      <c r="AK5" s="213" t="s">
        <v>15</v>
      </c>
      <c r="AL5" s="229"/>
      <c r="AM5" s="240"/>
    </row>
    <row r="6" spans="2:43" ht="59.25" customHeight="1">
      <c r="B6" s="243"/>
      <c r="C6" s="243"/>
      <c r="D6" s="243"/>
      <c r="E6" s="224"/>
      <c r="F6" s="223"/>
      <c r="G6" s="218"/>
      <c r="H6" s="219"/>
      <c r="I6" s="219"/>
      <c r="J6" s="219"/>
      <c r="K6" s="220"/>
      <c r="L6" s="221"/>
      <c r="M6" s="221"/>
      <c r="N6" s="221"/>
      <c r="O6" s="225"/>
      <c r="P6" s="227"/>
      <c r="Q6" s="223"/>
      <c r="R6" s="222"/>
      <c r="S6" s="224"/>
      <c r="T6" s="223"/>
      <c r="U6" s="218"/>
      <c r="V6" s="219"/>
      <c r="W6" s="219"/>
      <c r="X6" s="219"/>
      <c r="Y6" s="219"/>
      <c r="Z6" s="220"/>
      <c r="AA6" s="211"/>
      <c r="AB6" s="211"/>
      <c r="AC6" s="211"/>
      <c r="AD6" s="214"/>
      <c r="AE6" s="11"/>
      <c r="AF6" s="205" t="s">
        <v>16</v>
      </c>
      <c r="AG6" s="205"/>
      <c r="AH6" s="206" t="s">
        <v>17</v>
      </c>
      <c r="AI6" s="13"/>
      <c r="AJ6" s="227"/>
      <c r="AK6" s="214"/>
      <c r="AL6" s="230"/>
      <c r="AM6" s="240"/>
    </row>
    <row r="7" spans="2:43" ht="90" customHeight="1">
      <c r="B7" s="244"/>
      <c r="C7" s="244"/>
      <c r="D7" s="244"/>
      <c r="E7" s="224"/>
      <c r="F7" s="223"/>
      <c r="G7" s="14"/>
      <c r="H7" s="14"/>
      <c r="I7" s="14"/>
      <c r="J7" s="208" t="s">
        <v>47</v>
      </c>
      <c r="K7" s="209"/>
      <c r="L7" s="221"/>
      <c r="M7" s="221"/>
      <c r="N7" s="221"/>
      <c r="O7" s="225"/>
      <c r="P7" s="228"/>
      <c r="Q7" s="223"/>
      <c r="R7" s="222"/>
      <c r="S7" s="224"/>
      <c r="T7" s="223"/>
      <c r="U7" s="14"/>
      <c r="V7" s="14"/>
      <c r="W7" s="14"/>
      <c r="X7" s="14"/>
      <c r="Y7" s="135"/>
      <c r="Z7" s="136"/>
      <c r="AA7" s="212"/>
      <c r="AB7" s="212"/>
      <c r="AC7" s="212"/>
      <c r="AD7" s="215"/>
      <c r="AE7" s="15"/>
      <c r="AF7" s="12" t="s">
        <v>18</v>
      </c>
      <c r="AG7" s="12" t="s">
        <v>19</v>
      </c>
      <c r="AH7" s="207"/>
      <c r="AI7" s="16"/>
      <c r="AJ7" s="228"/>
      <c r="AK7" s="215"/>
      <c r="AL7" s="231"/>
      <c r="AM7" s="241"/>
    </row>
    <row r="8" spans="2:43" s="27" customFormat="1" ht="100" customHeight="1">
      <c r="B8" s="1">
        <v>1</v>
      </c>
      <c r="C8" s="1" t="s">
        <v>43</v>
      </c>
      <c r="D8" s="17" t="s">
        <v>34</v>
      </c>
      <c r="E8" s="18" t="s">
        <v>32</v>
      </c>
      <c r="F8" s="46">
        <v>150000</v>
      </c>
      <c r="G8" s="19"/>
      <c r="H8" s="19"/>
      <c r="I8" s="19"/>
      <c r="J8" s="185">
        <v>13500</v>
      </c>
      <c r="K8" s="186"/>
      <c r="L8" s="51">
        <v>240</v>
      </c>
      <c r="M8" s="88">
        <v>8</v>
      </c>
      <c r="N8" s="52">
        <f>IF(L8="","",L8*M8)</f>
        <v>1920</v>
      </c>
      <c r="O8" s="63">
        <f>IF(N8="","",N8/12)</f>
        <v>160</v>
      </c>
      <c r="P8" s="52">
        <f>IF(N8="","",N8/52)</f>
        <v>36.92307692307692</v>
      </c>
      <c r="Q8" s="20">
        <f>IF(O8="","",ROUNDDOWN(IF(E8="日給制",F8/M8+(J8/O8),IF(E8="月給制",SUM(F8,J8)/O8,IF(E8="年俸制",(F8/N8)+(J8/O8),IF(E8="時給制",F8+(J8/O8),0)))),0))</f>
        <v>1021</v>
      </c>
      <c r="R8" s="64" t="s">
        <v>20</v>
      </c>
      <c r="S8" s="53" t="s">
        <v>32</v>
      </c>
      <c r="T8" s="54">
        <v>170000</v>
      </c>
      <c r="U8" s="54"/>
      <c r="V8" s="54"/>
      <c r="W8" s="54"/>
      <c r="X8" s="54"/>
      <c r="Y8" s="203">
        <v>13500</v>
      </c>
      <c r="Z8" s="204"/>
      <c r="AA8" s="51">
        <v>240</v>
      </c>
      <c r="AB8" s="51">
        <v>8</v>
      </c>
      <c r="AC8" s="52">
        <f>IF(AA8="","",AA8*AB8)</f>
        <v>1920</v>
      </c>
      <c r="AD8" s="63">
        <f>IF(AC8="","",AC8/12)</f>
        <v>160</v>
      </c>
      <c r="AE8" s="52"/>
      <c r="AF8" s="52"/>
      <c r="AG8" s="52"/>
      <c r="AH8" s="52"/>
      <c r="AI8" s="52"/>
      <c r="AJ8" s="52">
        <f>IF(AC8="","",AC8/52)</f>
        <v>36.92307692307692</v>
      </c>
      <c r="AK8" s="20">
        <f>IF(AD8="","",ROUNDDOWN(IF(S8="日給制",(T8/AB8)+(Y8/AD8),IF(S8="月給制",SUM(T8,Y8)/AD8,IF(S8="年俸制",(T8/AC8)+(Y8/AD8),IF(S8="時給制",T8+(Y8/AD8),0)))),0))</f>
        <v>1146</v>
      </c>
      <c r="AL8" s="21" t="s">
        <v>20</v>
      </c>
      <c r="AM8" s="22" t="str">
        <f>IF(AK8="","",IF(AND(Q8&gt;=952, Q8&lt;1023, AK8&gt;=1023,AJ8&gt;=20,P8&gt;=20), "申請対象", "対象外"))</f>
        <v>申請対象</v>
      </c>
      <c r="AN8" s="23" t="s">
        <v>20</v>
      </c>
      <c r="AO8" s="24"/>
      <c r="AP8" s="25" t="s">
        <v>20</v>
      </c>
      <c r="AQ8" s="26"/>
    </row>
    <row r="9" spans="2:43" s="27" customFormat="1" ht="100" customHeight="1">
      <c r="B9" s="28">
        <f>B8+1</f>
        <v>2</v>
      </c>
      <c r="C9" s="1" t="s">
        <v>44</v>
      </c>
      <c r="D9" s="17" t="s">
        <v>35</v>
      </c>
      <c r="E9" s="18" t="s">
        <v>31</v>
      </c>
      <c r="F9" s="46">
        <v>8000</v>
      </c>
      <c r="G9" s="19"/>
      <c r="H9" s="19"/>
      <c r="I9" s="19"/>
      <c r="J9" s="185">
        <v>0</v>
      </c>
      <c r="K9" s="186"/>
      <c r="L9" s="51">
        <v>240</v>
      </c>
      <c r="M9" s="51">
        <v>8</v>
      </c>
      <c r="N9" s="52">
        <f t="shared" ref="N9:N32" si="0">IF(L9="","",L9*M9)</f>
        <v>1920</v>
      </c>
      <c r="O9" s="52">
        <f t="shared" ref="O9:O32" si="1">IF(N9="","",N9/12)</f>
        <v>160</v>
      </c>
      <c r="P9" s="52">
        <f t="shared" ref="P9:P32" si="2">IF(N9="","",N9/52)</f>
        <v>36.92307692307692</v>
      </c>
      <c r="Q9" s="20">
        <f t="shared" ref="Q9:Q11" si="3">IF(O9="","",ROUNDDOWN(IF(E9="日給制",F9/M9+(J9/O9),IF(E9="月給制",SUM(F9,J9)/O9,IF(E9="年俸制",(F9/N9)+(J9/O9),IF(E9="時給制",F9+(J9/O9),0)))),0))</f>
        <v>1000</v>
      </c>
      <c r="R9" s="64" t="s">
        <v>20</v>
      </c>
      <c r="S9" s="53" t="s">
        <v>31</v>
      </c>
      <c r="T9" s="54">
        <v>9000</v>
      </c>
      <c r="U9" s="54"/>
      <c r="V9" s="54"/>
      <c r="W9" s="54"/>
      <c r="X9" s="54"/>
      <c r="Y9" s="203">
        <v>0</v>
      </c>
      <c r="Z9" s="204"/>
      <c r="AA9" s="51">
        <v>240</v>
      </c>
      <c r="AB9" s="51">
        <v>8</v>
      </c>
      <c r="AC9" s="52">
        <f t="shared" ref="AC9:AC32" si="4">IF(AA9="","",AA9*AB9)</f>
        <v>1920</v>
      </c>
      <c r="AD9" s="63">
        <f t="shared" ref="AD9:AD32" si="5">IF(AC9="","",AC9/12)</f>
        <v>160</v>
      </c>
      <c r="AE9" s="52"/>
      <c r="AF9" s="52"/>
      <c r="AG9" s="52"/>
      <c r="AH9" s="52"/>
      <c r="AI9" s="52"/>
      <c r="AJ9" s="52">
        <f t="shared" ref="AJ9:AJ32" si="6">IF(AC9="","",AC9/52)</f>
        <v>36.92307692307692</v>
      </c>
      <c r="AK9" s="20">
        <f t="shared" ref="AK9:AK11" si="7">IF(AD9="","",ROUNDDOWN(IF(S9="日給制",(T9/AB9)+(Y9/AD9),IF(S9="月給制",SUM(T9,Y9)/AD9,IF(S9="年俸制",(T9/AC9)+(Y9/AD9),IF(S9="時給制",T9+(Y9/AD9),0)))),0))</f>
        <v>1125</v>
      </c>
      <c r="AL9" s="21" t="s">
        <v>20</v>
      </c>
      <c r="AM9" s="22" t="str">
        <f>IF(AK9="","",IF(AND(Q9&gt;=952, Q9&lt;1023, AK9&gt;=1023,AJ9&gt;=20,P9&gt;=20), "申請対象", "対象外"))</f>
        <v>申請対象</v>
      </c>
      <c r="AN9" s="23" t="s">
        <v>20</v>
      </c>
      <c r="AO9" s="24"/>
      <c r="AP9" s="25" t="s">
        <v>20</v>
      </c>
      <c r="AQ9" s="26"/>
    </row>
    <row r="10" spans="2:43" s="27" customFormat="1" ht="100" customHeight="1">
      <c r="B10" s="28">
        <f t="shared" ref="B10:B32" si="8">B9+1</f>
        <v>3</v>
      </c>
      <c r="C10" s="1" t="s">
        <v>45</v>
      </c>
      <c r="D10" s="17" t="s">
        <v>35</v>
      </c>
      <c r="E10" s="18" t="s">
        <v>30</v>
      </c>
      <c r="F10" s="46">
        <v>952</v>
      </c>
      <c r="G10" s="19"/>
      <c r="H10" s="19"/>
      <c r="I10" s="19"/>
      <c r="J10" s="185">
        <v>0</v>
      </c>
      <c r="K10" s="186"/>
      <c r="L10" s="51">
        <v>240</v>
      </c>
      <c r="M10" s="51">
        <v>8</v>
      </c>
      <c r="N10" s="52">
        <f t="shared" si="0"/>
        <v>1920</v>
      </c>
      <c r="O10" s="52">
        <f t="shared" si="1"/>
        <v>160</v>
      </c>
      <c r="P10" s="52">
        <f t="shared" si="2"/>
        <v>36.92307692307692</v>
      </c>
      <c r="Q10" s="20">
        <f t="shared" si="3"/>
        <v>952</v>
      </c>
      <c r="R10" s="64" t="s">
        <v>20</v>
      </c>
      <c r="S10" s="53" t="s">
        <v>30</v>
      </c>
      <c r="T10" s="54">
        <v>1023</v>
      </c>
      <c r="U10" s="54"/>
      <c r="V10" s="54"/>
      <c r="W10" s="54"/>
      <c r="X10" s="54"/>
      <c r="Y10" s="203">
        <v>0</v>
      </c>
      <c r="Z10" s="204"/>
      <c r="AA10" s="51">
        <v>240</v>
      </c>
      <c r="AB10" s="51">
        <v>8</v>
      </c>
      <c r="AC10" s="52">
        <f t="shared" si="4"/>
        <v>1920</v>
      </c>
      <c r="AD10" s="63">
        <f t="shared" si="5"/>
        <v>160</v>
      </c>
      <c r="AE10" s="52"/>
      <c r="AF10" s="52"/>
      <c r="AG10" s="52"/>
      <c r="AH10" s="52"/>
      <c r="AI10" s="52"/>
      <c r="AJ10" s="52">
        <f t="shared" si="6"/>
        <v>36.92307692307692</v>
      </c>
      <c r="AK10" s="20">
        <f t="shared" si="7"/>
        <v>1023</v>
      </c>
      <c r="AL10" s="21" t="s">
        <v>20</v>
      </c>
      <c r="AM10" s="22" t="str">
        <f t="shared" ref="AM10:AM32" si="9">IF(AK10="","",IF(AND(Q10&gt;=952, Q10&lt;1023, AK10&gt;=1023,AJ10&gt;=20,P10&gt;=20), "申請対象", "対象外"))</f>
        <v>申請対象</v>
      </c>
      <c r="AN10" s="23" t="s">
        <v>20</v>
      </c>
      <c r="AO10" s="24"/>
      <c r="AP10" s="25" t="s">
        <v>20</v>
      </c>
      <c r="AQ10" s="26"/>
    </row>
    <row r="11" spans="2:43" s="27" customFormat="1" ht="100" customHeight="1">
      <c r="B11" s="28">
        <f t="shared" si="8"/>
        <v>4</v>
      </c>
      <c r="C11" s="1" t="s">
        <v>46</v>
      </c>
      <c r="D11" s="17" t="s">
        <v>34</v>
      </c>
      <c r="E11" s="18" t="s">
        <v>33</v>
      </c>
      <c r="F11" s="46">
        <v>1800000</v>
      </c>
      <c r="G11" s="19"/>
      <c r="H11" s="19"/>
      <c r="I11" s="19"/>
      <c r="J11" s="185">
        <v>8000</v>
      </c>
      <c r="K11" s="186"/>
      <c r="L11" s="51">
        <v>240</v>
      </c>
      <c r="M11" s="51">
        <v>8</v>
      </c>
      <c r="N11" s="52">
        <f t="shared" si="0"/>
        <v>1920</v>
      </c>
      <c r="O11" s="52">
        <f t="shared" si="1"/>
        <v>160</v>
      </c>
      <c r="P11" s="52">
        <f t="shared" si="2"/>
        <v>36.92307692307692</v>
      </c>
      <c r="Q11" s="20">
        <f t="shared" si="3"/>
        <v>987</v>
      </c>
      <c r="R11" s="64" t="s">
        <v>20</v>
      </c>
      <c r="S11" s="53" t="s">
        <v>33</v>
      </c>
      <c r="T11" s="54">
        <v>2100000</v>
      </c>
      <c r="U11" s="54"/>
      <c r="V11" s="54"/>
      <c r="W11" s="54"/>
      <c r="X11" s="54"/>
      <c r="Y11" s="203">
        <v>8000</v>
      </c>
      <c r="Z11" s="204"/>
      <c r="AA11" s="51">
        <v>240</v>
      </c>
      <c r="AB11" s="51">
        <v>8</v>
      </c>
      <c r="AC11" s="52">
        <f t="shared" si="4"/>
        <v>1920</v>
      </c>
      <c r="AD11" s="63">
        <f t="shared" si="5"/>
        <v>160</v>
      </c>
      <c r="AE11" s="52"/>
      <c r="AF11" s="52"/>
      <c r="AG11" s="52"/>
      <c r="AH11" s="52"/>
      <c r="AI11" s="52"/>
      <c r="AJ11" s="52">
        <f t="shared" si="6"/>
        <v>36.92307692307692</v>
      </c>
      <c r="AK11" s="20">
        <f t="shared" si="7"/>
        <v>1143</v>
      </c>
      <c r="AL11" s="21" t="s">
        <v>20</v>
      </c>
      <c r="AM11" s="22" t="str">
        <f t="shared" si="9"/>
        <v>申請対象</v>
      </c>
      <c r="AN11" s="23" t="s">
        <v>20</v>
      </c>
      <c r="AO11" s="24"/>
      <c r="AP11" s="25" t="s">
        <v>20</v>
      </c>
      <c r="AQ11" s="26"/>
    </row>
    <row r="12" spans="2:43" s="27" customFormat="1" ht="100" customHeight="1">
      <c r="B12" s="28">
        <f t="shared" si="8"/>
        <v>5</v>
      </c>
      <c r="C12" s="1"/>
      <c r="D12" s="17"/>
      <c r="E12" s="18"/>
      <c r="F12" s="46"/>
      <c r="G12" s="19"/>
      <c r="H12" s="19"/>
      <c r="I12" s="19"/>
      <c r="J12" s="185"/>
      <c r="K12" s="186"/>
      <c r="L12" s="51"/>
      <c r="M12" s="51"/>
      <c r="N12" s="52" t="str">
        <f t="shared" si="0"/>
        <v/>
      </c>
      <c r="O12" s="52" t="str">
        <f t="shared" si="1"/>
        <v/>
      </c>
      <c r="P12" s="52" t="str">
        <f t="shared" si="2"/>
        <v/>
      </c>
      <c r="Q12" s="20" t="str">
        <f t="shared" ref="Q12:Q32" si="10">IF(O12="","",ROUND(IF(E12="日給制",F12/M12+(J12/O12),IF(E12="月給制",SUM(F12,J12)/O12,IF(E12="年俸制",(F12/N12)+(J12/O12),IF(E12="時給制",F12+(J12/O12),0)))),0))</f>
        <v/>
      </c>
      <c r="R12" s="64" t="s">
        <v>20</v>
      </c>
      <c r="S12" s="53"/>
      <c r="T12" s="54"/>
      <c r="U12" s="54"/>
      <c r="V12" s="54"/>
      <c r="W12" s="54"/>
      <c r="X12" s="54"/>
      <c r="Y12" s="203"/>
      <c r="Z12" s="204"/>
      <c r="AA12" s="51"/>
      <c r="AB12" s="51"/>
      <c r="AC12" s="52" t="str">
        <f t="shared" si="4"/>
        <v/>
      </c>
      <c r="AD12" s="63" t="str">
        <f t="shared" si="5"/>
        <v/>
      </c>
      <c r="AE12" s="52"/>
      <c r="AF12" s="52"/>
      <c r="AG12" s="52"/>
      <c r="AH12" s="52"/>
      <c r="AI12" s="52"/>
      <c r="AJ12" s="52" t="str">
        <f t="shared" si="6"/>
        <v/>
      </c>
      <c r="AK12" s="20" t="str">
        <f t="shared" ref="AK12:AK32" si="11">IF(AD12="","",ROUND(IF(S12="日給制",(T12/AB12)+(Y12/AD12),IF(S12="月給制",SUM(T12,Y12)/AD12,IF(S12="年俸制",(T12/AC12)+(Y12/AD12),IF(S12="時給制",T12+(Y12/AD12),0)))),0))</f>
        <v/>
      </c>
      <c r="AL12" s="21" t="s">
        <v>20</v>
      </c>
      <c r="AM12" s="22" t="str">
        <f t="shared" si="9"/>
        <v/>
      </c>
      <c r="AN12" s="23" t="s">
        <v>20</v>
      </c>
      <c r="AO12" s="24"/>
      <c r="AP12" s="25" t="s">
        <v>20</v>
      </c>
      <c r="AQ12" s="26"/>
    </row>
    <row r="13" spans="2:43" s="27" customFormat="1" ht="100" customHeight="1">
      <c r="B13" s="28">
        <f t="shared" si="8"/>
        <v>6</v>
      </c>
      <c r="C13" s="1"/>
      <c r="D13" s="17"/>
      <c r="E13" s="18"/>
      <c r="F13" s="46"/>
      <c r="G13" s="19"/>
      <c r="H13" s="19"/>
      <c r="I13" s="19"/>
      <c r="J13" s="185"/>
      <c r="K13" s="186"/>
      <c r="L13" s="51"/>
      <c r="M13" s="51"/>
      <c r="N13" s="52" t="str">
        <f t="shared" si="0"/>
        <v/>
      </c>
      <c r="O13" s="52" t="str">
        <f t="shared" si="1"/>
        <v/>
      </c>
      <c r="P13" s="52" t="str">
        <f t="shared" si="2"/>
        <v/>
      </c>
      <c r="Q13" s="20" t="str">
        <f t="shared" si="10"/>
        <v/>
      </c>
      <c r="R13" s="64" t="s">
        <v>20</v>
      </c>
      <c r="S13" s="53"/>
      <c r="T13" s="54"/>
      <c r="U13" s="54"/>
      <c r="V13" s="54"/>
      <c r="W13" s="54"/>
      <c r="X13" s="54"/>
      <c r="Y13" s="203"/>
      <c r="Z13" s="204"/>
      <c r="AA13" s="51"/>
      <c r="AB13" s="51"/>
      <c r="AC13" s="52" t="str">
        <f t="shared" si="4"/>
        <v/>
      </c>
      <c r="AD13" s="63" t="str">
        <f t="shared" si="5"/>
        <v/>
      </c>
      <c r="AE13" s="52"/>
      <c r="AF13" s="52"/>
      <c r="AG13" s="52"/>
      <c r="AH13" s="52"/>
      <c r="AI13" s="52"/>
      <c r="AJ13" s="52" t="str">
        <f t="shared" si="6"/>
        <v/>
      </c>
      <c r="AK13" s="20" t="str">
        <f t="shared" si="11"/>
        <v/>
      </c>
      <c r="AL13" s="21" t="s">
        <v>20</v>
      </c>
      <c r="AM13" s="22" t="str">
        <f t="shared" si="9"/>
        <v/>
      </c>
      <c r="AN13" s="23" t="s">
        <v>20</v>
      </c>
      <c r="AO13" s="24"/>
      <c r="AP13" s="25" t="s">
        <v>20</v>
      </c>
      <c r="AQ13" s="26"/>
    </row>
    <row r="14" spans="2:43" s="27" customFormat="1" ht="100" customHeight="1">
      <c r="B14" s="28">
        <f t="shared" si="8"/>
        <v>7</v>
      </c>
      <c r="C14" s="1"/>
      <c r="D14" s="17"/>
      <c r="E14" s="18"/>
      <c r="F14" s="46"/>
      <c r="G14" s="19"/>
      <c r="H14" s="19"/>
      <c r="I14" s="19"/>
      <c r="J14" s="185"/>
      <c r="K14" s="186"/>
      <c r="L14" s="51"/>
      <c r="M14" s="51"/>
      <c r="N14" s="52" t="str">
        <f t="shared" si="0"/>
        <v/>
      </c>
      <c r="O14" s="52" t="str">
        <f t="shared" si="1"/>
        <v/>
      </c>
      <c r="P14" s="52" t="str">
        <f t="shared" si="2"/>
        <v/>
      </c>
      <c r="Q14" s="20" t="str">
        <f t="shared" si="10"/>
        <v/>
      </c>
      <c r="R14" s="64" t="s">
        <v>20</v>
      </c>
      <c r="S14" s="53"/>
      <c r="T14" s="54"/>
      <c r="U14" s="54"/>
      <c r="V14" s="54"/>
      <c r="W14" s="54"/>
      <c r="X14" s="54"/>
      <c r="Y14" s="203"/>
      <c r="Z14" s="204"/>
      <c r="AA14" s="51"/>
      <c r="AB14" s="51"/>
      <c r="AC14" s="52" t="str">
        <f t="shared" si="4"/>
        <v/>
      </c>
      <c r="AD14" s="63" t="str">
        <f t="shared" si="5"/>
        <v/>
      </c>
      <c r="AE14" s="52"/>
      <c r="AF14" s="52"/>
      <c r="AG14" s="52"/>
      <c r="AH14" s="52"/>
      <c r="AI14" s="52"/>
      <c r="AJ14" s="52" t="str">
        <f t="shared" si="6"/>
        <v/>
      </c>
      <c r="AK14" s="20" t="str">
        <f t="shared" si="11"/>
        <v/>
      </c>
      <c r="AL14" s="21" t="s">
        <v>20</v>
      </c>
      <c r="AM14" s="22" t="str">
        <f t="shared" si="9"/>
        <v/>
      </c>
      <c r="AN14" s="23" t="s">
        <v>20</v>
      </c>
      <c r="AO14" s="24"/>
      <c r="AP14" s="25" t="s">
        <v>20</v>
      </c>
      <c r="AQ14" s="26"/>
    </row>
    <row r="15" spans="2:43" s="27" customFormat="1" ht="100" customHeight="1">
      <c r="B15" s="28">
        <f t="shared" si="8"/>
        <v>8</v>
      </c>
      <c r="C15" s="1"/>
      <c r="D15" s="17"/>
      <c r="E15" s="18"/>
      <c r="F15" s="46"/>
      <c r="G15" s="19"/>
      <c r="H15" s="19"/>
      <c r="I15" s="19"/>
      <c r="J15" s="185"/>
      <c r="K15" s="186"/>
      <c r="L15" s="51"/>
      <c r="M15" s="51"/>
      <c r="N15" s="52" t="str">
        <f t="shared" si="0"/>
        <v/>
      </c>
      <c r="O15" s="52" t="str">
        <f t="shared" si="1"/>
        <v/>
      </c>
      <c r="P15" s="52" t="str">
        <f t="shared" si="2"/>
        <v/>
      </c>
      <c r="Q15" s="20" t="str">
        <f t="shared" si="10"/>
        <v/>
      </c>
      <c r="R15" s="64" t="s">
        <v>20</v>
      </c>
      <c r="S15" s="53"/>
      <c r="T15" s="54"/>
      <c r="U15" s="54"/>
      <c r="V15" s="54"/>
      <c r="W15" s="54"/>
      <c r="X15" s="54"/>
      <c r="Y15" s="203"/>
      <c r="Z15" s="204"/>
      <c r="AA15" s="51"/>
      <c r="AB15" s="51"/>
      <c r="AC15" s="52" t="str">
        <f t="shared" si="4"/>
        <v/>
      </c>
      <c r="AD15" s="63" t="str">
        <f t="shared" si="5"/>
        <v/>
      </c>
      <c r="AE15" s="52"/>
      <c r="AF15" s="52"/>
      <c r="AG15" s="52"/>
      <c r="AH15" s="52"/>
      <c r="AI15" s="52"/>
      <c r="AJ15" s="52" t="str">
        <f t="shared" si="6"/>
        <v/>
      </c>
      <c r="AK15" s="20" t="str">
        <f t="shared" si="11"/>
        <v/>
      </c>
      <c r="AL15" s="21" t="s">
        <v>20</v>
      </c>
      <c r="AM15" s="22" t="str">
        <f t="shared" si="9"/>
        <v/>
      </c>
      <c r="AN15" s="23" t="s">
        <v>20</v>
      </c>
      <c r="AO15" s="24"/>
      <c r="AP15" s="25" t="s">
        <v>20</v>
      </c>
      <c r="AQ15" s="26"/>
    </row>
    <row r="16" spans="2:43" s="27" customFormat="1" ht="100" customHeight="1">
      <c r="B16" s="28">
        <f t="shared" si="8"/>
        <v>9</v>
      </c>
      <c r="C16" s="1"/>
      <c r="D16" s="17"/>
      <c r="E16" s="18"/>
      <c r="F16" s="46"/>
      <c r="G16" s="19"/>
      <c r="H16" s="19"/>
      <c r="I16" s="19"/>
      <c r="J16" s="185"/>
      <c r="K16" s="186"/>
      <c r="L16" s="51"/>
      <c r="M16" s="51"/>
      <c r="N16" s="52" t="str">
        <f t="shared" si="0"/>
        <v/>
      </c>
      <c r="O16" s="52" t="str">
        <f t="shared" si="1"/>
        <v/>
      </c>
      <c r="P16" s="52" t="str">
        <f t="shared" si="2"/>
        <v/>
      </c>
      <c r="Q16" s="20" t="str">
        <f t="shared" si="10"/>
        <v/>
      </c>
      <c r="R16" s="64" t="s">
        <v>20</v>
      </c>
      <c r="S16" s="53"/>
      <c r="T16" s="54"/>
      <c r="U16" s="54"/>
      <c r="V16" s="54"/>
      <c r="W16" s="54"/>
      <c r="X16" s="54"/>
      <c r="Y16" s="203"/>
      <c r="Z16" s="204"/>
      <c r="AA16" s="51"/>
      <c r="AB16" s="51"/>
      <c r="AC16" s="52" t="str">
        <f t="shared" si="4"/>
        <v/>
      </c>
      <c r="AD16" s="63" t="str">
        <f t="shared" si="5"/>
        <v/>
      </c>
      <c r="AE16" s="52"/>
      <c r="AF16" s="52"/>
      <c r="AG16" s="52"/>
      <c r="AH16" s="52"/>
      <c r="AI16" s="52"/>
      <c r="AJ16" s="52" t="str">
        <f t="shared" si="6"/>
        <v/>
      </c>
      <c r="AK16" s="20" t="str">
        <f t="shared" si="11"/>
        <v/>
      </c>
      <c r="AL16" s="21" t="s">
        <v>20</v>
      </c>
      <c r="AM16" s="22" t="str">
        <f t="shared" si="9"/>
        <v/>
      </c>
      <c r="AN16" s="23" t="s">
        <v>20</v>
      </c>
      <c r="AO16" s="24"/>
      <c r="AP16" s="25" t="s">
        <v>20</v>
      </c>
      <c r="AQ16" s="26"/>
    </row>
    <row r="17" spans="2:43" s="27" customFormat="1" ht="100" customHeight="1">
      <c r="B17" s="28">
        <f t="shared" si="8"/>
        <v>10</v>
      </c>
      <c r="C17" s="1"/>
      <c r="D17" s="17"/>
      <c r="E17" s="18"/>
      <c r="F17" s="46"/>
      <c r="G17" s="19"/>
      <c r="H17" s="19"/>
      <c r="I17" s="19"/>
      <c r="J17" s="185"/>
      <c r="K17" s="186"/>
      <c r="L17" s="51"/>
      <c r="M17" s="51"/>
      <c r="N17" s="52" t="str">
        <f t="shared" si="0"/>
        <v/>
      </c>
      <c r="O17" s="52" t="str">
        <f t="shared" si="1"/>
        <v/>
      </c>
      <c r="P17" s="52" t="str">
        <f t="shared" si="2"/>
        <v/>
      </c>
      <c r="Q17" s="20" t="str">
        <f t="shared" si="10"/>
        <v/>
      </c>
      <c r="R17" s="64" t="s">
        <v>20</v>
      </c>
      <c r="S17" s="53"/>
      <c r="T17" s="54"/>
      <c r="U17" s="54"/>
      <c r="V17" s="54"/>
      <c r="W17" s="54"/>
      <c r="X17" s="54"/>
      <c r="Y17" s="203"/>
      <c r="Z17" s="204"/>
      <c r="AA17" s="51"/>
      <c r="AB17" s="51"/>
      <c r="AC17" s="52" t="str">
        <f t="shared" si="4"/>
        <v/>
      </c>
      <c r="AD17" s="63" t="str">
        <f t="shared" si="5"/>
        <v/>
      </c>
      <c r="AE17" s="52"/>
      <c r="AF17" s="52"/>
      <c r="AG17" s="52"/>
      <c r="AH17" s="52"/>
      <c r="AI17" s="52"/>
      <c r="AJ17" s="52" t="str">
        <f t="shared" si="6"/>
        <v/>
      </c>
      <c r="AK17" s="20" t="str">
        <f t="shared" si="11"/>
        <v/>
      </c>
      <c r="AL17" s="21" t="s">
        <v>20</v>
      </c>
      <c r="AM17" s="22" t="str">
        <f t="shared" si="9"/>
        <v/>
      </c>
      <c r="AN17" s="23" t="s">
        <v>20</v>
      </c>
      <c r="AO17" s="24"/>
      <c r="AP17" s="25" t="s">
        <v>20</v>
      </c>
      <c r="AQ17" s="26"/>
    </row>
    <row r="18" spans="2:43" s="27" customFormat="1" ht="100" customHeight="1">
      <c r="B18" s="28">
        <f t="shared" si="8"/>
        <v>11</v>
      </c>
      <c r="C18" s="1"/>
      <c r="D18" s="17"/>
      <c r="E18" s="18"/>
      <c r="F18" s="46"/>
      <c r="G18" s="19"/>
      <c r="H18" s="19"/>
      <c r="I18" s="19"/>
      <c r="J18" s="185"/>
      <c r="K18" s="186"/>
      <c r="L18" s="51"/>
      <c r="M18" s="51"/>
      <c r="N18" s="52" t="str">
        <f t="shared" si="0"/>
        <v/>
      </c>
      <c r="O18" s="52" t="str">
        <f t="shared" si="1"/>
        <v/>
      </c>
      <c r="P18" s="52" t="str">
        <f t="shared" si="2"/>
        <v/>
      </c>
      <c r="Q18" s="20" t="str">
        <f t="shared" si="10"/>
        <v/>
      </c>
      <c r="R18" s="64" t="s">
        <v>20</v>
      </c>
      <c r="S18" s="53"/>
      <c r="T18" s="54"/>
      <c r="U18" s="54"/>
      <c r="V18" s="54"/>
      <c r="W18" s="54"/>
      <c r="X18" s="54"/>
      <c r="Y18" s="203"/>
      <c r="Z18" s="204"/>
      <c r="AA18" s="51"/>
      <c r="AB18" s="51"/>
      <c r="AC18" s="52" t="str">
        <f t="shared" si="4"/>
        <v/>
      </c>
      <c r="AD18" s="63" t="str">
        <f t="shared" si="5"/>
        <v/>
      </c>
      <c r="AE18" s="52"/>
      <c r="AF18" s="52"/>
      <c r="AG18" s="52"/>
      <c r="AH18" s="52"/>
      <c r="AI18" s="52"/>
      <c r="AJ18" s="52" t="str">
        <f t="shared" si="6"/>
        <v/>
      </c>
      <c r="AK18" s="20" t="str">
        <f t="shared" si="11"/>
        <v/>
      </c>
      <c r="AL18" s="21" t="s">
        <v>20</v>
      </c>
      <c r="AM18" s="22" t="str">
        <f t="shared" si="9"/>
        <v/>
      </c>
      <c r="AN18" s="23" t="s">
        <v>20</v>
      </c>
      <c r="AO18" s="24"/>
      <c r="AP18" s="25" t="s">
        <v>20</v>
      </c>
      <c r="AQ18" s="26"/>
    </row>
    <row r="19" spans="2:43" s="27" customFormat="1" ht="100" customHeight="1">
      <c r="B19" s="28">
        <f t="shared" si="8"/>
        <v>12</v>
      </c>
      <c r="C19" s="1"/>
      <c r="D19" s="17"/>
      <c r="E19" s="18"/>
      <c r="F19" s="46"/>
      <c r="G19" s="19"/>
      <c r="H19" s="19"/>
      <c r="I19" s="19"/>
      <c r="J19" s="185"/>
      <c r="K19" s="186"/>
      <c r="L19" s="51"/>
      <c r="M19" s="51"/>
      <c r="N19" s="52" t="str">
        <f t="shared" si="0"/>
        <v/>
      </c>
      <c r="O19" s="52" t="str">
        <f t="shared" si="1"/>
        <v/>
      </c>
      <c r="P19" s="52" t="str">
        <f t="shared" si="2"/>
        <v/>
      </c>
      <c r="Q19" s="20" t="str">
        <f t="shared" si="10"/>
        <v/>
      </c>
      <c r="R19" s="64" t="s">
        <v>20</v>
      </c>
      <c r="S19" s="53"/>
      <c r="T19" s="54"/>
      <c r="U19" s="54"/>
      <c r="V19" s="54"/>
      <c r="W19" s="54"/>
      <c r="X19" s="54"/>
      <c r="Y19" s="203"/>
      <c r="Z19" s="204"/>
      <c r="AA19" s="51"/>
      <c r="AB19" s="51"/>
      <c r="AC19" s="52" t="str">
        <f t="shared" si="4"/>
        <v/>
      </c>
      <c r="AD19" s="63" t="str">
        <f t="shared" si="5"/>
        <v/>
      </c>
      <c r="AE19" s="52"/>
      <c r="AF19" s="52"/>
      <c r="AG19" s="52"/>
      <c r="AH19" s="52"/>
      <c r="AI19" s="52"/>
      <c r="AJ19" s="52" t="str">
        <f t="shared" si="6"/>
        <v/>
      </c>
      <c r="AK19" s="20" t="str">
        <f t="shared" si="11"/>
        <v/>
      </c>
      <c r="AL19" s="21" t="s">
        <v>20</v>
      </c>
      <c r="AM19" s="22" t="str">
        <f t="shared" si="9"/>
        <v/>
      </c>
      <c r="AN19" s="23" t="s">
        <v>20</v>
      </c>
      <c r="AO19" s="24"/>
      <c r="AP19" s="25" t="s">
        <v>20</v>
      </c>
      <c r="AQ19" s="26"/>
    </row>
    <row r="20" spans="2:43" s="27" customFormat="1" ht="100" customHeight="1">
      <c r="B20" s="28">
        <f t="shared" si="8"/>
        <v>13</v>
      </c>
      <c r="C20" s="1"/>
      <c r="D20" s="17"/>
      <c r="E20" s="18"/>
      <c r="F20" s="46"/>
      <c r="G20" s="19"/>
      <c r="H20" s="19"/>
      <c r="I20" s="19"/>
      <c r="J20" s="185"/>
      <c r="K20" s="186"/>
      <c r="L20" s="51"/>
      <c r="M20" s="51"/>
      <c r="N20" s="52" t="str">
        <f t="shared" si="0"/>
        <v/>
      </c>
      <c r="O20" s="52" t="str">
        <f t="shared" si="1"/>
        <v/>
      </c>
      <c r="P20" s="52" t="str">
        <f t="shared" si="2"/>
        <v/>
      </c>
      <c r="Q20" s="20" t="str">
        <f t="shared" si="10"/>
        <v/>
      </c>
      <c r="R20" s="64" t="s">
        <v>20</v>
      </c>
      <c r="S20" s="53"/>
      <c r="T20" s="54"/>
      <c r="U20" s="54"/>
      <c r="V20" s="54"/>
      <c r="W20" s="54"/>
      <c r="X20" s="54"/>
      <c r="Y20" s="203"/>
      <c r="Z20" s="204"/>
      <c r="AA20" s="51"/>
      <c r="AB20" s="51"/>
      <c r="AC20" s="52" t="str">
        <f t="shared" si="4"/>
        <v/>
      </c>
      <c r="AD20" s="63" t="str">
        <f t="shared" si="5"/>
        <v/>
      </c>
      <c r="AE20" s="52"/>
      <c r="AF20" s="52"/>
      <c r="AG20" s="52"/>
      <c r="AH20" s="52"/>
      <c r="AI20" s="52"/>
      <c r="AJ20" s="52" t="str">
        <f t="shared" si="6"/>
        <v/>
      </c>
      <c r="AK20" s="20" t="str">
        <f t="shared" si="11"/>
        <v/>
      </c>
      <c r="AL20" s="21" t="s">
        <v>20</v>
      </c>
      <c r="AM20" s="22" t="str">
        <f t="shared" si="9"/>
        <v/>
      </c>
      <c r="AN20" s="23" t="s">
        <v>20</v>
      </c>
      <c r="AO20" s="24"/>
      <c r="AP20" s="25" t="s">
        <v>20</v>
      </c>
      <c r="AQ20" s="26"/>
    </row>
    <row r="21" spans="2:43" s="27" customFormat="1" ht="100" customHeight="1">
      <c r="B21" s="28">
        <f t="shared" si="8"/>
        <v>14</v>
      </c>
      <c r="C21" s="1"/>
      <c r="D21" s="17"/>
      <c r="E21" s="18"/>
      <c r="F21" s="46"/>
      <c r="G21" s="19"/>
      <c r="H21" s="19"/>
      <c r="I21" s="19"/>
      <c r="J21" s="185"/>
      <c r="K21" s="186"/>
      <c r="L21" s="51"/>
      <c r="M21" s="51"/>
      <c r="N21" s="52" t="str">
        <f t="shared" si="0"/>
        <v/>
      </c>
      <c r="O21" s="52" t="str">
        <f t="shared" si="1"/>
        <v/>
      </c>
      <c r="P21" s="52" t="str">
        <f t="shared" si="2"/>
        <v/>
      </c>
      <c r="Q21" s="20" t="str">
        <f t="shared" si="10"/>
        <v/>
      </c>
      <c r="R21" s="64" t="s">
        <v>20</v>
      </c>
      <c r="S21" s="53"/>
      <c r="T21" s="54"/>
      <c r="U21" s="54"/>
      <c r="V21" s="54"/>
      <c r="W21" s="54"/>
      <c r="X21" s="54"/>
      <c r="Y21" s="203"/>
      <c r="Z21" s="204"/>
      <c r="AA21" s="51"/>
      <c r="AB21" s="51"/>
      <c r="AC21" s="52" t="str">
        <f t="shared" si="4"/>
        <v/>
      </c>
      <c r="AD21" s="63" t="str">
        <f t="shared" si="5"/>
        <v/>
      </c>
      <c r="AE21" s="52"/>
      <c r="AF21" s="52"/>
      <c r="AG21" s="52"/>
      <c r="AH21" s="52"/>
      <c r="AI21" s="52"/>
      <c r="AJ21" s="52" t="str">
        <f t="shared" si="6"/>
        <v/>
      </c>
      <c r="AK21" s="20" t="str">
        <f t="shared" si="11"/>
        <v/>
      </c>
      <c r="AL21" s="21" t="s">
        <v>20</v>
      </c>
      <c r="AM21" s="22" t="str">
        <f t="shared" si="9"/>
        <v/>
      </c>
      <c r="AN21" s="23" t="s">
        <v>20</v>
      </c>
      <c r="AO21" s="24"/>
      <c r="AP21" s="25" t="s">
        <v>20</v>
      </c>
      <c r="AQ21" s="26"/>
    </row>
    <row r="22" spans="2:43" s="27" customFormat="1" ht="100" customHeight="1">
      <c r="B22" s="28">
        <f t="shared" si="8"/>
        <v>15</v>
      </c>
      <c r="C22" s="1"/>
      <c r="D22" s="17"/>
      <c r="E22" s="18"/>
      <c r="F22" s="46"/>
      <c r="G22" s="19"/>
      <c r="H22" s="19"/>
      <c r="I22" s="19"/>
      <c r="J22" s="185"/>
      <c r="K22" s="186"/>
      <c r="L22" s="51"/>
      <c r="M22" s="51"/>
      <c r="N22" s="52" t="str">
        <f t="shared" si="0"/>
        <v/>
      </c>
      <c r="O22" s="52" t="str">
        <f t="shared" si="1"/>
        <v/>
      </c>
      <c r="P22" s="52" t="str">
        <f t="shared" si="2"/>
        <v/>
      </c>
      <c r="Q22" s="20" t="str">
        <f t="shared" si="10"/>
        <v/>
      </c>
      <c r="R22" s="64" t="s">
        <v>20</v>
      </c>
      <c r="S22" s="53"/>
      <c r="T22" s="54"/>
      <c r="U22" s="54"/>
      <c r="V22" s="54"/>
      <c r="W22" s="54"/>
      <c r="X22" s="54"/>
      <c r="Y22" s="203"/>
      <c r="Z22" s="204"/>
      <c r="AA22" s="51"/>
      <c r="AB22" s="51"/>
      <c r="AC22" s="52" t="str">
        <f t="shared" si="4"/>
        <v/>
      </c>
      <c r="AD22" s="63" t="str">
        <f t="shared" si="5"/>
        <v/>
      </c>
      <c r="AE22" s="52"/>
      <c r="AF22" s="52"/>
      <c r="AG22" s="52"/>
      <c r="AH22" s="52"/>
      <c r="AI22" s="52"/>
      <c r="AJ22" s="52" t="str">
        <f t="shared" si="6"/>
        <v/>
      </c>
      <c r="AK22" s="20" t="str">
        <f t="shared" si="11"/>
        <v/>
      </c>
      <c r="AL22" s="21" t="s">
        <v>20</v>
      </c>
      <c r="AM22" s="22" t="str">
        <f t="shared" si="9"/>
        <v/>
      </c>
      <c r="AN22" s="23" t="s">
        <v>20</v>
      </c>
      <c r="AO22" s="24"/>
      <c r="AP22" s="25" t="s">
        <v>20</v>
      </c>
      <c r="AQ22" s="26"/>
    </row>
    <row r="23" spans="2:43" s="27" customFormat="1" ht="100" customHeight="1">
      <c r="B23" s="28">
        <f t="shared" si="8"/>
        <v>16</v>
      </c>
      <c r="C23" s="1"/>
      <c r="D23" s="17"/>
      <c r="E23" s="18"/>
      <c r="F23" s="46"/>
      <c r="G23" s="19"/>
      <c r="H23" s="19"/>
      <c r="I23" s="19"/>
      <c r="J23" s="185"/>
      <c r="K23" s="186"/>
      <c r="L23" s="51"/>
      <c r="M23" s="51"/>
      <c r="N23" s="52" t="str">
        <f t="shared" si="0"/>
        <v/>
      </c>
      <c r="O23" s="52" t="str">
        <f t="shared" si="1"/>
        <v/>
      </c>
      <c r="P23" s="52" t="str">
        <f t="shared" si="2"/>
        <v/>
      </c>
      <c r="Q23" s="20" t="str">
        <f t="shared" si="10"/>
        <v/>
      </c>
      <c r="R23" s="64" t="s">
        <v>20</v>
      </c>
      <c r="S23" s="53"/>
      <c r="T23" s="54"/>
      <c r="U23" s="54"/>
      <c r="V23" s="54"/>
      <c r="W23" s="54"/>
      <c r="X23" s="54"/>
      <c r="Y23" s="203"/>
      <c r="Z23" s="204"/>
      <c r="AA23" s="51"/>
      <c r="AB23" s="51"/>
      <c r="AC23" s="52" t="str">
        <f>IF(AA23="","",AA23*AB23)</f>
        <v/>
      </c>
      <c r="AD23" s="63" t="str">
        <f>IF(AC23="","",AC23/12)</f>
        <v/>
      </c>
      <c r="AE23" s="52"/>
      <c r="AF23" s="52"/>
      <c r="AG23" s="52"/>
      <c r="AH23" s="52"/>
      <c r="AI23" s="52"/>
      <c r="AJ23" s="52" t="str">
        <f>IF(AC23="","",AC23/52)</f>
        <v/>
      </c>
      <c r="AK23" s="20" t="str">
        <f>IF(AD23="","",ROUND(IF(S23="日給制",(T23/AB23)+(Y23/AD23),IF(S23="月給制",SUM(T23,Y23)/AD23,IF(S23="年俸制",(T23/AC23)+(Y23/AD23),IF(S23="時給制",T23+(Y23/AD23),0)))),0))</f>
        <v/>
      </c>
      <c r="AL23" s="21" t="s">
        <v>20</v>
      </c>
      <c r="AM23" s="22" t="str">
        <f t="shared" si="9"/>
        <v/>
      </c>
      <c r="AN23" s="23" t="s">
        <v>20</v>
      </c>
      <c r="AO23" s="24"/>
      <c r="AP23" s="25" t="s">
        <v>20</v>
      </c>
      <c r="AQ23" s="26"/>
    </row>
    <row r="24" spans="2:43" s="27" customFormat="1" ht="100" customHeight="1">
      <c r="B24" s="28">
        <f t="shared" si="8"/>
        <v>17</v>
      </c>
      <c r="C24" s="1"/>
      <c r="D24" s="17"/>
      <c r="E24" s="44"/>
      <c r="F24" s="47"/>
      <c r="G24" s="45"/>
      <c r="H24" s="45"/>
      <c r="I24" s="45"/>
      <c r="J24" s="185"/>
      <c r="K24" s="186"/>
      <c r="L24" s="55"/>
      <c r="M24" s="55"/>
      <c r="N24" s="52" t="str">
        <f t="shared" si="0"/>
        <v/>
      </c>
      <c r="O24" s="52" t="str">
        <f t="shared" si="1"/>
        <v/>
      </c>
      <c r="P24" s="52" t="str">
        <f t="shared" si="2"/>
        <v/>
      </c>
      <c r="Q24" s="20" t="str">
        <f t="shared" si="10"/>
        <v/>
      </c>
      <c r="R24" s="64" t="s">
        <v>20</v>
      </c>
      <c r="S24" s="56"/>
      <c r="T24" s="57"/>
      <c r="U24" s="57"/>
      <c r="V24" s="57"/>
      <c r="W24" s="57"/>
      <c r="X24" s="57"/>
      <c r="Y24" s="185"/>
      <c r="Z24" s="186"/>
      <c r="AA24" s="55"/>
      <c r="AB24" s="55"/>
      <c r="AC24" s="52" t="str">
        <f t="shared" ref="AC24:AC31" si="12">IF(AA24="","",AA24*AB24)</f>
        <v/>
      </c>
      <c r="AD24" s="63" t="str">
        <f>IF(AC24="","",AC24/12)</f>
        <v/>
      </c>
      <c r="AE24" s="58"/>
      <c r="AF24" s="58"/>
      <c r="AG24" s="58"/>
      <c r="AH24" s="58"/>
      <c r="AI24" s="58"/>
      <c r="AJ24" s="52" t="str">
        <f>IF(AC24="","",AC24/52)</f>
        <v/>
      </c>
      <c r="AK24" s="20" t="str">
        <f>IF(AD24="","",ROUND(IF(S24="日給制",(T24/AB24)+(Y24/AD24),IF(S24="月給制",SUM(T24,Y24)/AD24,IF(S24="年俸制",(T24/AC24)+(Y24/AD24),IF(S24="時給制",T24+(Y24/AD24),0)))),0))</f>
        <v/>
      </c>
      <c r="AL24" s="21" t="s">
        <v>20</v>
      </c>
      <c r="AM24" s="22" t="str">
        <f t="shared" si="9"/>
        <v/>
      </c>
      <c r="AN24" s="23"/>
      <c r="AO24" s="24"/>
      <c r="AP24" s="25"/>
      <c r="AQ24" s="26"/>
    </row>
    <row r="25" spans="2:43" s="27" customFormat="1" ht="100" customHeight="1">
      <c r="B25" s="28">
        <f t="shared" si="8"/>
        <v>18</v>
      </c>
      <c r="C25" s="1"/>
      <c r="D25" s="17"/>
      <c r="E25" s="44"/>
      <c r="F25" s="47"/>
      <c r="G25" s="45"/>
      <c r="H25" s="45"/>
      <c r="I25" s="45"/>
      <c r="J25" s="49"/>
      <c r="K25" s="50"/>
      <c r="L25" s="55"/>
      <c r="M25" s="55"/>
      <c r="N25" s="52" t="str">
        <f t="shared" si="0"/>
        <v/>
      </c>
      <c r="O25" s="52" t="str">
        <f t="shared" si="1"/>
        <v/>
      </c>
      <c r="P25" s="52" t="str">
        <f t="shared" si="2"/>
        <v/>
      </c>
      <c r="Q25" s="20" t="str">
        <f t="shared" si="10"/>
        <v/>
      </c>
      <c r="R25" s="64" t="s">
        <v>20</v>
      </c>
      <c r="S25" s="56"/>
      <c r="T25" s="57"/>
      <c r="U25" s="57"/>
      <c r="V25" s="57"/>
      <c r="W25" s="57"/>
      <c r="X25" s="57"/>
      <c r="Y25" s="49"/>
      <c r="Z25" s="50"/>
      <c r="AA25" s="55"/>
      <c r="AB25" s="55"/>
      <c r="AC25" s="52" t="str">
        <f t="shared" si="12"/>
        <v/>
      </c>
      <c r="AD25" s="63" t="str">
        <f t="shared" si="5"/>
        <v/>
      </c>
      <c r="AE25" s="58"/>
      <c r="AF25" s="58"/>
      <c r="AG25" s="58"/>
      <c r="AH25" s="58"/>
      <c r="AI25" s="58"/>
      <c r="AJ25" s="52" t="str">
        <f t="shared" si="6"/>
        <v/>
      </c>
      <c r="AK25" s="20" t="str">
        <f t="shared" si="11"/>
        <v/>
      </c>
      <c r="AL25" s="21" t="s">
        <v>20</v>
      </c>
      <c r="AM25" s="22" t="str">
        <f t="shared" si="9"/>
        <v/>
      </c>
      <c r="AN25" s="23"/>
      <c r="AO25" s="24"/>
      <c r="AP25" s="25"/>
      <c r="AQ25" s="26"/>
    </row>
    <row r="26" spans="2:43" s="27" customFormat="1" ht="100" customHeight="1">
      <c r="B26" s="28">
        <f t="shared" si="8"/>
        <v>19</v>
      </c>
      <c r="C26" s="1"/>
      <c r="D26" s="17"/>
      <c r="E26" s="44"/>
      <c r="F26" s="47"/>
      <c r="G26" s="45"/>
      <c r="H26" s="45"/>
      <c r="I26" s="45"/>
      <c r="J26" s="49"/>
      <c r="K26" s="50"/>
      <c r="L26" s="55"/>
      <c r="M26" s="55"/>
      <c r="N26" s="52" t="str">
        <f t="shared" si="0"/>
        <v/>
      </c>
      <c r="O26" s="52" t="str">
        <f t="shared" si="1"/>
        <v/>
      </c>
      <c r="P26" s="52" t="str">
        <f t="shared" si="2"/>
        <v/>
      </c>
      <c r="Q26" s="20" t="str">
        <f t="shared" si="10"/>
        <v/>
      </c>
      <c r="R26" s="64" t="s">
        <v>20</v>
      </c>
      <c r="S26" s="56"/>
      <c r="T26" s="57"/>
      <c r="U26" s="57"/>
      <c r="V26" s="57"/>
      <c r="W26" s="57"/>
      <c r="X26" s="57"/>
      <c r="Y26" s="49"/>
      <c r="Z26" s="50"/>
      <c r="AA26" s="55"/>
      <c r="AB26" s="55"/>
      <c r="AC26" s="52" t="str">
        <f t="shared" si="12"/>
        <v/>
      </c>
      <c r="AD26" s="63" t="str">
        <f t="shared" si="5"/>
        <v/>
      </c>
      <c r="AE26" s="58"/>
      <c r="AF26" s="58"/>
      <c r="AG26" s="58"/>
      <c r="AH26" s="58"/>
      <c r="AI26" s="58"/>
      <c r="AJ26" s="52" t="str">
        <f t="shared" si="6"/>
        <v/>
      </c>
      <c r="AK26" s="20" t="str">
        <f t="shared" si="11"/>
        <v/>
      </c>
      <c r="AL26" s="21" t="s">
        <v>20</v>
      </c>
      <c r="AM26" s="22" t="str">
        <f t="shared" si="9"/>
        <v/>
      </c>
      <c r="AN26" s="23"/>
      <c r="AO26" s="24"/>
      <c r="AP26" s="25"/>
      <c r="AQ26" s="26"/>
    </row>
    <row r="27" spans="2:43" s="27" customFormat="1" ht="100" customHeight="1">
      <c r="B27" s="28">
        <f t="shared" si="8"/>
        <v>20</v>
      </c>
      <c r="C27" s="1"/>
      <c r="D27" s="17"/>
      <c r="E27" s="44"/>
      <c r="F27" s="47"/>
      <c r="G27" s="45"/>
      <c r="H27" s="45"/>
      <c r="I27" s="45"/>
      <c r="J27" s="49"/>
      <c r="K27" s="50"/>
      <c r="L27" s="55"/>
      <c r="M27" s="55"/>
      <c r="N27" s="52" t="str">
        <f t="shared" si="0"/>
        <v/>
      </c>
      <c r="O27" s="52" t="str">
        <f t="shared" si="1"/>
        <v/>
      </c>
      <c r="P27" s="52" t="str">
        <f t="shared" si="2"/>
        <v/>
      </c>
      <c r="Q27" s="20" t="str">
        <f t="shared" si="10"/>
        <v/>
      </c>
      <c r="R27" s="64" t="s">
        <v>20</v>
      </c>
      <c r="S27" s="56"/>
      <c r="T27" s="57"/>
      <c r="U27" s="57"/>
      <c r="V27" s="57"/>
      <c r="W27" s="57"/>
      <c r="X27" s="57"/>
      <c r="Y27" s="49"/>
      <c r="Z27" s="50"/>
      <c r="AA27" s="55"/>
      <c r="AB27" s="55"/>
      <c r="AC27" s="52" t="str">
        <f t="shared" si="12"/>
        <v/>
      </c>
      <c r="AD27" s="63" t="str">
        <f t="shared" si="5"/>
        <v/>
      </c>
      <c r="AE27" s="58"/>
      <c r="AF27" s="58"/>
      <c r="AG27" s="58"/>
      <c r="AH27" s="58"/>
      <c r="AI27" s="58"/>
      <c r="AJ27" s="52" t="str">
        <f t="shared" si="6"/>
        <v/>
      </c>
      <c r="AK27" s="20" t="str">
        <f t="shared" si="11"/>
        <v/>
      </c>
      <c r="AL27" s="21" t="s">
        <v>20</v>
      </c>
      <c r="AM27" s="22" t="str">
        <f t="shared" si="9"/>
        <v/>
      </c>
      <c r="AN27" s="23"/>
      <c r="AO27" s="24"/>
      <c r="AP27" s="25"/>
      <c r="AQ27" s="26"/>
    </row>
    <row r="28" spans="2:43" s="27" customFormat="1" ht="100" customHeight="1">
      <c r="B28" s="28">
        <f t="shared" si="8"/>
        <v>21</v>
      </c>
      <c r="C28" s="1"/>
      <c r="D28" s="17"/>
      <c r="E28" s="44"/>
      <c r="F28" s="47"/>
      <c r="G28" s="45"/>
      <c r="H28" s="45"/>
      <c r="I28" s="45"/>
      <c r="J28" s="49"/>
      <c r="K28" s="50"/>
      <c r="L28" s="55"/>
      <c r="M28" s="55"/>
      <c r="N28" s="52" t="str">
        <f t="shared" si="0"/>
        <v/>
      </c>
      <c r="O28" s="52" t="str">
        <f t="shared" si="1"/>
        <v/>
      </c>
      <c r="P28" s="52" t="str">
        <f t="shared" si="2"/>
        <v/>
      </c>
      <c r="Q28" s="20" t="str">
        <f t="shared" si="10"/>
        <v/>
      </c>
      <c r="R28" s="64" t="s">
        <v>20</v>
      </c>
      <c r="S28" s="56"/>
      <c r="T28" s="57"/>
      <c r="U28" s="57"/>
      <c r="V28" s="57"/>
      <c r="W28" s="57"/>
      <c r="X28" s="57"/>
      <c r="Y28" s="49"/>
      <c r="Z28" s="50"/>
      <c r="AA28" s="55"/>
      <c r="AB28" s="55"/>
      <c r="AC28" s="52" t="str">
        <f t="shared" si="12"/>
        <v/>
      </c>
      <c r="AD28" s="63" t="str">
        <f t="shared" si="5"/>
        <v/>
      </c>
      <c r="AE28" s="58"/>
      <c r="AF28" s="58"/>
      <c r="AG28" s="58"/>
      <c r="AH28" s="58"/>
      <c r="AI28" s="58"/>
      <c r="AJ28" s="52" t="str">
        <f t="shared" si="6"/>
        <v/>
      </c>
      <c r="AK28" s="20" t="str">
        <f t="shared" si="11"/>
        <v/>
      </c>
      <c r="AL28" s="21" t="s">
        <v>20</v>
      </c>
      <c r="AM28" s="22" t="str">
        <f t="shared" si="9"/>
        <v/>
      </c>
      <c r="AN28" s="23"/>
      <c r="AO28" s="24"/>
      <c r="AP28" s="25"/>
      <c r="AQ28" s="26"/>
    </row>
    <row r="29" spans="2:43" s="27" customFormat="1" ht="100" customHeight="1">
      <c r="B29" s="28">
        <f t="shared" si="8"/>
        <v>22</v>
      </c>
      <c r="C29" s="1"/>
      <c r="D29" s="17"/>
      <c r="E29" s="44"/>
      <c r="F29" s="47"/>
      <c r="G29" s="45"/>
      <c r="H29" s="45"/>
      <c r="I29" s="45"/>
      <c r="J29" s="49"/>
      <c r="K29" s="50"/>
      <c r="L29" s="55"/>
      <c r="M29" s="55"/>
      <c r="N29" s="52" t="str">
        <f t="shared" si="0"/>
        <v/>
      </c>
      <c r="O29" s="52" t="str">
        <f t="shared" si="1"/>
        <v/>
      </c>
      <c r="P29" s="52" t="str">
        <f t="shared" si="2"/>
        <v/>
      </c>
      <c r="Q29" s="20" t="str">
        <f t="shared" si="10"/>
        <v/>
      </c>
      <c r="R29" s="64" t="s">
        <v>20</v>
      </c>
      <c r="S29" s="56"/>
      <c r="T29" s="57"/>
      <c r="U29" s="57"/>
      <c r="V29" s="57"/>
      <c r="W29" s="57"/>
      <c r="X29" s="57"/>
      <c r="Y29" s="49"/>
      <c r="Z29" s="50"/>
      <c r="AA29" s="55"/>
      <c r="AB29" s="55"/>
      <c r="AC29" s="52" t="str">
        <f t="shared" si="12"/>
        <v/>
      </c>
      <c r="AD29" s="63" t="str">
        <f t="shared" si="5"/>
        <v/>
      </c>
      <c r="AE29" s="58"/>
      <c r="AF29" s="58"/>
      <c r="AG29" s="58"/>
      <c r="AH29" s="58"/>
      <c r="AI29" s="58"/>
      <c r="AJ29" s="52" t="str">
        <f t="shared" si="6"/>
        <v/>
      </c>
      <c r="AK29" s="20" t="str">
        <f t="shared" si="11"/>
        <v/>
      </c>
      <c r="AL29" s="21" t="s">
        <v>20</v>
      </c>
      <c r="AM29" s="22" t="str">
        <f t="shared" si="9"/>
        <v/>
      </c>
      <c r="AN29" s="23"/>
      <c r="AO29" s="24"/>
      <c r="AP29" s="25"/>
      <c r="AQ29" s="26"/>
    </row>
    <row r="30" spans="2:43" s="27" customFormat="1" ht="100" customHeight="1">
      <c r="B30" s="28">
        <f t="shared" si="8"/>
        <v>23</v>
      </c>
      <c r="C30" s="1"/>
      <c r="D30" s="17"/>
      <c r="E30" s="44"/>
      <c r="F30" s="47"/>
      <c r="G30" s="45"/>
      <c r="H30" s="45"/>
      <c r="I30" s="45"/>
      <c r="J30" s="185"/>
      <c r="K30" s="186"/>
      <c r="L30" s="55"/>
      <c r="M30" s="55"/>
      <c r="N30" s="52" t="str">
        <f t="shared" si="0"/>
        <v/>
      </c>
      <c r="O30" s="52" t="str">
        <f t="shared" si="1"/>
        <v/>
      </c>
      <c r="P30" s="52" t="str">
        <f t="shared" si="2"/>
        <v/>
      </c>
      <c r="Q30" s="20" t="str">
        <f t="shared" si="10"/>
        <v/>
      </c>
      <c r="R30" s="64" t="s">
        <v>20</v>
      </c>
      <c r="S30" s="56"/>
      <c r="T30" s="57"/>
      <c r="U30" s="57"/>
      <c r="V30" s="57"/>
      <c r="W30" s="57"/>
      <c r="X30" s="57"/>
      <c r="Y30" s="185"/>
      <c r="Z30" s="186"/>
      <c r="AA30" s="55"/>
      <c r="AB30" s="55"/>
      <c r="AC30" s="52" t="str">
        <f t="shared" si="12"/>
        <v/>
      </c>
      <c r="AD30" s="63" t="str">
        <f t="shared" si="5"/>
        <v/>
      </c>
      <c r="AE30" s="58"/>
      <c r="AF30" s="58"/>
      <c r="AG30" s="58"/>
      <c r="AH30" s="58"/>
      <c r="AI30" s="58"/>
      <c r="AJ30" s="52" t="str">
        <f t="shared" si="6"/>
        <v/>
      </c>
      <c r="AK30" s="20" t="str">
        <f t="shared" si="11"/>
        <v/>
      </c>
      <c r="AL30" s="21" t="s">
        <v>20</v>
      </c>
      <c r="AM30" s="22" t="str">
        <f t="shared" si="9"/>
        <v/>
      </c>
      <c r="AN30" s="23"/>
      <c r="AO30" s="24"/>
      <c r="AP30" s="25"/>
      <c r="AQ30" s="26"/>
    </row>
    <row r="31" spans="2:43" s="27" customFormat="1" ht="100" customHeight="1">
      <c r="B31" s="28">
        <f t="shared" si="8"/>
        <v>24</v>
      </c>
      <c r="C31" s="1"/>
      <c r="D31" s="17"/>
      <c r="E31" s="44"/>
      <c r="F31" s="47"/>
      <c r="G31" s="45"/>
      <c r="H31" s="45"/>
      <c r="I31" s="45"/>
      <c r="J31" s="185"/>
      <c r="K31" s="186"/>
      <c r="L31" s="55"/>
      <c r="M31" s="55"/>
      <c r="N31" s="52" t="str">
        <f t="shared" si="0"/>
        <v/>
      </c>
      <c r="O31" s="52" t="str">
        <f t="shared" si="1"/>
        <v/>
      </c>
      <c r="P31" s="52" t="str">
        <f t="shared" si="2"/>
        <v/>
      </c>
      <c r="Q31" s="20" t="str">
        <f t="shared" si="10"/>
        <v/>
      </c>
      <c r="R31" s="64" t="s">
        <v>20</v>
      </c>
      <c r="S31" s="56"/>
      <c r="T31" s="57"/>
      <c r="U31" s="57"/>
      <c r="V31" s="57"/>
      <c r="W31" s="57"/>
      <c r="X31" s="57"/>
      <c r="Y31" s="185"/>
      <c r="Z31" s="186"/>
      <c r="AA31" s="55"/>
      <c r="AB31" s="55"/>
      <c r="AC31" s="52" t="str">
        <f t="shared" si="12"/>
        <v/>
      </c>
      <c r="AD31" s="63" t="str">
        <f t="shared" si="5"/>
        <v/>
      </c>
      <c r="AE31" s="58"/>
      <c r="AF31" s="58"/>
      <c r="AG31" s="58"/>
      <c r="AH31" s="58"/>
      <c r="AI31" s="58"/>
      <c r="AJ31" s="52" t="str">
        <f t="shared" si="6"/>
        <v/>
      </c>
      <c r="AK31" s="20" t="str">
        <f t="shared" si="11"/>
        <v/>
      </c>
      <c r="AL31" s="21" t="s">
        <v>20</v>
      </c>
      <c r="AM31" s="22" t="str">
        <f t="shared" si="9"/>
        <v/>
      </c>
      <c r="AN31" s="23"/>
      <c r="AO31" s="24"/>
      <c r="AP31" s="25"/>
      <c r="AQ31" s="26"/>
    </row>
    <row r="32" spans="2:43" s="27" customFormat="1" ht="100" customHeight="1" thickBot="1">
      <c r="B32" s="28">
        <f t="shared" si="8"/>
        <v>25</v>
      </c>
      <c r="C32" s="1"/>
      <c r="D32" s="17"/>
      <c r="E32" s="29"/>
      <c r="F32" s="48"/>
      <c r="G32" s="30"/>
      <c r="H32" s="30"/>
      <c r="I32" s="30"/>
      <c r="J32" s="187"/>
      <c r="K32" s="188"/>
      <c r="L32" s="59"/>
      <c r="M32" s="59"/>
      <c r="N32" s="62" t="str">
        <f t="shared" si="0"/>
        <v/>
      </c>
      <c r="O32" s="62" t="str">
        <f t="shared" si="1"/>
        <v/>
      </c>
      <c r="P32" s="62" t="str">
        <f t="shared" si="2"/>
        <v/>
      </c>
      <c r="Q32" s="31" t="str">
        <f t="shared" si="10"/>
        <v/>
      </c>
      <c r="R32" s="65" t="s">
        <v>20</v>
      </c>
      <c r="S32" s="60"/>
      <c r="T32" s="61"/>
      <c r="U32" s="61"/>
      <c r="V32" s="61"/>
      <c r="W32" s="61"/>
      <c r="X32" s="61"/>
      <c r="Y32" s="189"/>
      <c r="Z32" s="190"/>
      <c r="AA32" s="59"/>
      <c r="AB32" s="59"/>
      <c r="AC32" s="62" t="str">
        <f t="shared" si="4"/>
        <v/>
      </c>
      <c r="AD32" s="66" t="str">
        <f t="shared" si="5"/>
        <v/>
      </c>
      <c r="AE32" s="62"/>
      <c r="AF32" s="62"/>
      <c r="AG32" s="62"/>
      <c r="AH32" s="62"/>
      <c r="AI32" s="62"/>
      <c r="AJ32" s="62" t="str">
        <f t="shared" si="6"/>
        <v/>
      </c>
      <c r="AK32" s="31" t="str">
        <f t="shared" si="11"/>
        <v/>
      </c>
      <c r="AL32" s="32" t="s">
        <v>20</v>
      </c>
      <c r="AM32" s="22" t="str">
        <f t="shared" si="9"/>
        <v/>
      </c>
      <c r="AN32" s="23" t="s">
        <v>20</v>
      </c>
      <c r="AO32" s="24"/>
      <c r="AP32" s="25" t="s">
        <v>20</v>
      </c>
      <c r="AQ32" s="26"/>
    </row>
    <row r="33" spans="2:40" ht="14.5" thickTop="1">
      <c r="B33" s="3"/>
      <c r="C33" s="3"/>
      <c r="D33" s="3"/>
      <c r="E33" s="6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2:40">
      <c r="B34" s="3"/>
      <c r="C34" s="3"/>
      <c r="D34" s="3"/>
      <c r="E34" s="6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2:40" ht="63" customHeight="1">
      <c r="B35" s="156" t="s">
        <v>21</v>
      </c>
      <c r="C35" s="156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3"/>
      <c r="T35" s="3"/>
      <c r="U35" s="3"/>
      <c r="V35" s="3"/>
      <c r="W35" s="192" t="s">
        <v>22</v>
      </c>
      <c r="X35" s="192"/>
      <c r="Y35" s="193" t="s">
        <v>23</v>
      </c>
      <c r="Z35" s="194"/>
      <c r="AA35" s="195"/>
      <c r="AB35" s="178" t="s">
        <v>37</v>
      </c>
      <c r="AC35" s="156"/>
      <c r="AD35" s="156"/>
      <c r="AE35" s="35"/>
      <c r="AF35" s="35"/>
      <c r="AG35" s="35"/>
      <c r="AH35" s="35"/>
      <c r="AI35" s="100">
        <f>IF($AK8="","",COUNTIFS($D$8:$D$32,"正規",$AM$8:$AM$32,"申請対象"))</f>
        <v>2</v>
      </c>
      <c r="AJ35" s="100"/>
      <c r="AK35" s="100"/>
      <c r="AL35" s="156" t="s">
        <v>24</v>
      </c>
      <c r="AM35" s="3"/>
    </row>
    <row r="36" spans="2:40" ht="55.5" customHeight="1">
      <c r="B36" s="156"/>
      <c r="C36" s="156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3"/>
      <c r="T36" s="3"/>
      <c r="U36" s="3"/>
      <c r="V36" s="3"/>
      <c r="W36" s="192"/>
      <c r="X36" s="192"/>
      <c r="Y36" s="196"/>
      <c r="Z36" s="197"/>
      <c r="AA36" s="198"/>
      <c r="AB36" s="156"/>
      <c r="AC36" s="156"/>
      <c r="AD36" s="156"/>
      <c r="AE36" s="35"/>
      <c r="AF36" s="35"/>
      <c r="AG36" s="35"/>
      <c r="AH36" s="35"/>
      <c r="AI36" s="100"/>
      <c r="AJ36" s="100"/>
      <c r="AK36" s="100"/>
      <c r="AL36" s="156"/>
      <c r="AM36" s="3"/>
    </row>
    <row r="37" spans="2:40" ht="41.5">
      <c r="B37" s="156"/>
      <c r="C37" s="156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3"/>
      <c r="T37" s="3"/>
      <c r="U37" s="3"/>
      <c r="V37" s="3"/>
      <c r="W37" s="192"/>
      <c r="X37" s="192"/>
      <c r="Y37" s="196"/>
      <c r="Z37" s="197"/>
      <c r="AA37" s="198"/>
      <c r="AB37" s="156"/>
      <c r="AC37" s="156"/>
      <c r="AD37" s="156"/>
      <c r="AE37" s="35"/>
      <c r="AF37" s="35"/>
      <c r="AG37" s="35"/>
      <c r="AH37" s="35"/>
      <c r="AI37" s="100"/>
      <c r="AJ37" s="100"/>
      <c r="AK37" s="100"/>
      <c r="AL37" s="156"/>
      <c r="AM37" s="3"/>
    </row>
    <row r="38" spans="2:40" ht="60.75" customHeight="1">
      <c r="B38" s="3"/>
      <c r="C38" s="3"/>
      <c r="D38" s="3"/>
      <c r="E38" s="6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4"/>
      <c r="R38" s="3"/>
      <c r="S38" s="3"/>
      <c r="T38" s="3"/>
      <c r="U38" s="3"/>
      <c r="V38" s="3"/>
      <c r="W38" s="192"/>
      <c r="X38" s="192"/>
      <c r="Y38" s="196"/>
      <c r="Z38" s="197"/>
      <c r="AA38" s="198"/>
      <c r="AB38" s="156" t="s">
        <v>25</v>
      </c>
      <c r="AC38" s="156"/>
      <c r="AD38" s="156"/>
      <c r="AE38" s="35"/>
      <c r="AF38" s="35"/>
      <c r="AG38" s="35"/>
      <c r="AH38" s="35"/>
      <c r="AI38" s="100">
        <f>IF($AK8="","",COUNTIFS($D$8:$D$32,"非正規",$AM$8:$AM$32,"申請対象"))</f>
        <v>2</v>
      </c>
      <c r="AJ38" s="100"/>
      <c r="AK38" s="100"/>
      <c r="AL38" s="156" t="s">
        <v>24</v>
      </c>
      <c r="AM38" s="3"/>
    </row>
    <row r="39" spans="2:40" s="37" customFormat="1" ht="41.5"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36"/>
      <c r="T39" s="36"/>
      <c r="U39" s="36"/>
      <c r="V39" s="36"/>
      <c r="W39" s="192"/>
      <c r="X39" s="192"/>
      <c r="Y39" s="196"/>
      <c r="Z39" s="197"/>
      <c r="AA39" s="198"/>
      <c r="AB39" s="156"/>
      <c r="AC39" s="156"/>
      <c r="AD39" s="156"/>
      <c r="AE39" s="35"/>
      <c r="AF39" s="35"/>
      <c r="AG39" s="35"/>
      <c r="AH39" s="35"/>
      <c r="AI39" s="100"/>
      <c r="AJ39" s="100"/>
      <c r="AK39" s="100"/>
      <c r="AL39" s="156"/>
      <c r="AM39" s="36"/>
    </row>
    <row r="40" spans="2:40" s="37" customFormat="1" ht="41.5">
      <c r="B40" s="202" t="s">
        <v>39</v>
      </c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36"/>
      <c r="T40" s="36"/>
      <c r="U40" s="36"/>
      <c r="V40" s="36"/>
      <c r="W40" s="192"/>
      <c r="X40" s="192"/>
      <c r="Y40" s="199"/>
      <c r="Z40" s="200"/>
      <c r="AA40" s="201"/>
      <c r="AB40" s="156"/>
      <c r="AC40" s="156"/>
      <c r="AD40" s="156"/>
      <c r="AE40" s="35"/>
      <c r="AF40" s="35"/>
      <c r="AG40" s="35"/>
      <c r="AH40" s="35"/>
      <c r="AI40" s="100"/>
      <c r="AJ40" s="100"/>
      <c r="AK40" s="100"/>
      <c r="AL40" s="156"/>
      <c r="AM40" s="36"/>
    </row>
    <row r="41" spans="2:40" s="37" customFormat="1" ht="41.5">
      <c r="B41" s="175" t="s">
        <v>26</v>
      </c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7"/>
      <c r="S41" s="36"/>
      <c r="T41" s="36"/>
      <c r="U41" s="36"/>
      <c r="V41" s="36"/>
      <c r="W41" s="36"/>
      <c r="X41" s="36"/>
      <c r="Y41" s="178" t="s">
        <v>27</v>
      </c>
      <c r="Z41" s="178"/>
      <c r="AA41" s="178"/>
      <c r="AB41" s="178"/>
      <c r="AC41" s="178"/>
      <c r="AD41" s="178"/>
      <c r="AE41" s="38"/>
      <c r="AF41" s="38"/>
      <c r="AG41" s="38"/>
      <c r="AH41" s="38"/>
      <c r="AI41" s="106">
        <f>IF(AK8="","",IF((AI35+AI38)*70000&gt;3500000,3500000,(AI35+AI38)*70000))</f>
        <v>280000</v>
      </c>
      <c r="AJ41" s="106"/>
      <c r="AK41" s="106"/>
      <c r="AL41" s="179" t="s">
        <v>20</v>
      </c>
      <c r="AM41" s="36"/>
    </row>
    <row r="42" spans="2:40" s="37" customFormat="1" ht="41.5">
      <c r="B42" s="180" t="s">
        <v>28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2"/>
      <c r="S42" s="36"/>
      <c r="T42" s="36"/>
      <c r="U42" s="36"/>
      <c r="V42" s="36"/>
      <c r="W42" s="36"/>
      <c r="X42" s="36"/>
      <c r="Y42" s="178"/>
      <c r="Z42" s="178"/>
      <c r="AA42" s="178"/>
      <c r="AB42" s="178"/>
      <c r="AC42" s="178"/>
      <c r="AD42" s="178"/>
      <c r="AE42" s="38"/>
      <c r="AF42" s="38"/>
      <c r="AG42" s="38"/>
      <c r="AH42" s="38"/>
      <c r="AI42" s="106"/>
      <c r="AJ42" s="106"/>
      <c r="AK42" s="106"/>
      <c r="AL42" s="179"/>
      <c r="AM42" s="39"/>
      <c r="AN42" s="40"/>
    </row>
    <row r="43" spans="2:40" s="37" customFormat="1" ht="57" customHeight="1">
      <c r="B43" s="172" t="s">
        <v>51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4"/>
      <c r="S43" s="36"/>
      <c r="T43" s="36"/>
      <c r="U43" s="36"/>
      <c r="V43" s="36"/>
      <c r="W43" s="36"/>
      <c r="X43" s="36"/>
      <c r="Y43" s="178"/>
      <c r="Z43" s="178"/>
      <c r="AA43" s="178"/>
      <c r="AB43" s="178"/>
      <c r="AC43" s="178"/>
      <c r="AD43" s="178"/>
      <c r="AE43" s="38"/>
      <c r="AF43" s="38"/>
      <c r="AG43" s="38"/>
      <c r="AH43" s="38"/>
      <c r="AI43" s="106"/>
      <c r="AJ43" s="106"/>
      <c r="AK43" s="106"/>
      <c r="AL43" s="179"/>
      <c r="AM43" s="36"/>
      <c r="AN43" s="40" t="s">
        <v>29</v>
      </c>
    </row>
    <row r="44" spans="2:40" s="37" customFormat="1" ht="44.5" customHeight="1">
      <c r="B44" s="171" t="s">
        <v>41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2:40" ht="44.5" customHeight="1"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</row>
    <row r="46" spans="2:40" ht="136.5" customHeight="1">
      <c r="B46" s="172" t="s">
        <v>42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4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</row>
  </sheetData>
  <sheetProtection algorithmName="SHA-512" hashValue="wnbEsgq3AZbCRu9f9AqU9pbxzZmFI/V7BrW7q4biIG2cYDHdZTdkU02uHe3M0u8ynTBXH1+lS0ykp4iOdARIOQ==" saltValue="hwh51Z6CHDY7PSUG8ThnyA==" spinCount="100000" sheet="1" objects="1" scenarios="1" selectLockedCells="1" selectUnlockedCells="1"/>
  <mergeCells count="93">
    <mergeCell ref="AK5:AL7"/>
    <mergeCell ref="T5:T7"/>
    <mergeCell ref="M5:M7"/>
    <mergeCell ref="B2:G2"/>
    <mergeCell ref="I2:J2"/>
    <mergeCell ref="K2:Q2"/>
    <mergeCell ref="B3:AM3"/>
    <mergeCell ref="B4:D4"/>
    <mergeCell ref="E4:R4"/>
    <mergeCell ref="S4:AL4"/>
    <mergeCell ref="AM4:AM7"/>
    <mergeCell ref="B5:B7"/>
    <mergeCell ref="C5:C7"/>
    <mergeCell ref="D5:D7"/>
    <mergeCell ref="E5:E7"/>
    <mergeCell ref="AJ5:AJ7"/>
    <mergeCell ref="Y9:Z9"/>
    <mergeCell ref="F5:F7"/>
    <mergeCell ref="G5:K6"/>
    <mergeCell ref="N5:N7"/>
    <mergeCell ref="O5:O7"/>
    <mergeCell ref="P5:P7"/>
    <mergeCell ref="L5:L7"/>
    <mergeCell ref="J10:K10"/>
    <mergeCell ref="Y10:Z10"/>
    <mergeCell ref="AF6:AG6"/>
    <mergeCell ref="AH6:AH7"/>
    <mergeCell ref="J7:K7"/>
    <mergeCell ref="Y7:Z7"/>
    <mergeCell ref="AC5:AC7"/>
    <mergeCell ref="AD5:AD7"/>
    <mergeCell ref="J8:K8"/>
    <mergeCell ref="Y8:Z8"/>
    <mergeCell ref="U5:Z6"/>
    <mergeCell ref="AA5:AA7"/>
    <mergeCell ref="AB5:AB7"/>
    <mergeCell ref="Q5:R7"/>
    <mergeCell ref="S5:S7"/>
    <mergeCell ref="J9:K9"/>
    <mergeCell ref="J11:K11"/>
    <mergeCell ref="Y11:Z11"/>
    <mergeCell ref="J12:K12"/>
    <mergeCell ref="Y12:Z12"/>
    <mergeCell ref="J13:K13"/>
    <mergeCell ref="Y13:Z13"/>
    <mergeCell ref="J14:K14"/>
    <mergeCell ref="Y14:Z14"/>
    <mergeCell ref="J15:K15"/>
    <mergeCell ref="Y15:Z15"/>
    <mergeCell ref="J16:K16"/>
    <mergeCell ref="Y16:Z16"/>
    <mergeCell ref="J17:K17"/>
    <mergeCell ref="Y17:Z17"/>
    <mergeCell ref="J18:K18"/>
    <mergeCell ref="Y18:Z18"/>
    <mergeCell ref="J19:K19"/>
    <mergeCell ref="Y19:Z19"/>
    <mergeCell ref="J20:K20"/>
    <mergeCell ref="Y20:Z20"/>
    <mergeCell ref="J21:K21"/>
    <mergeCell ref="Y21:Z21"/>
    <mergeCell ref="J22:K22"/>
    <mergeCell ref="Y22:Z22"/>
    <mergeCell ref="J23:K23"/>
    <mergeCell ref="Y23:Z23"/>
    <mergeCell ref="J24:K24"/>
    <mergeCell ref="Y24:Z24"/>
    <mergeCell ref="J30:K30"/>
    <mergeCell ref="Y30:Z30"/>
    <mergeCell ref="J31:K31"/>
    <mergeCell ref="Y31:Z31"/>
    <mergeCell ref="J32:K32"/>
    <mergeCell ref="Y32:Z32"/>
    <mergeCell ref="B35:C37"/>
    <mergeCell ref="D35:R37"/>
    <mergeCell ref="W35:X40"/>
    <mergeCell ref="Y35:AA40"/>
    <mergeCell ref="B39:R39"/>
    <mergeCell ref="B40:R40"/>
    <mergeCell ref="AL41:AL43"/>
    <mergeCell ref="B42:R42"/>
    <mergeCell ref="B43:R43"/>
    <mergeCell ref="AB35:AD37"/>
    <mergeCell ref="AI35:AK37"/>
    <mergeCell ref="AL35:AL37"/>
    <mergeCell ref="AB38:AD40"/>
    <mergeCell ref="AI38:AK40"/>
    <mergeCell ref="AL38:AL40"/>
    <mergeCell ref="B44:R45"/>
    <mergeCell ref="B46:R46"/>
    <mergeCell ref="B41:R41"/>
    <mergeCell ref="Y41:AD43"/>
    <mergeCell ref="AI41:AK43"/>
  </mergeCells>
  <phoneticPr fontId="3"/>
  <conditionalFormatting sqref="C8:F32">
    <cfRule type="containsBlanks" dxfId="11" priority="13">
      <formula>LEN(TRIM(C8))=0</formula>
    </cfRule>
  </conditionalFormatting>
  <conditionalFormatting sqref="G7:I7">
    <cfRule type="containsBlanks" dxfId="10" priority="15">
      <formula>LEN(TRIM(G7))=0</formula>
    </cfRule>
    <cfRule type="containsBlanks" dxfId="9" priority="16">
      <formula>LEN(TRIM(G7))=0</formula>
    </cfRule>
  </conditionalFormatting>
  <conditionalFormatting sqref="L8:M32">
    <cfRule type="containsBlanks" dxfId="8" priority="9">
      <formula>LEN(TRIM(L8))=0</formula>
    </cfRule>
  </conditionalFormatting>
  <conditionalFormatting sqref="Q8:Q32">
    <cfRule type="cellIs" dxfId="7" priority="1" operator="between">
      <formula>952</formula>
      <formula>1022</formula>
    </cfRule>
  </conditionalFormatting>
  <conditionalFormatting sqref="S8:T32">
    <cfRule type="containsBlanks" dxfId="6" priority="12">
      <formula>LEN(TRIM(S8))=0</formula>
    </cfRule>
  </conditionalFormatting>
  <conditionalFormatting sqref="U7:X7">
    <cfRule type="containsBlanks" dxfId="5" priority="14">
      <formula>LEN(TRIM(U7))=0</formula>
    </cfRule>
  </conditionalFormatting>
  <conditionalFormatting sqref="AA8:AB32">
    <cfRule type="containsBlanks" dxfId="4" priority="10">
      <formula>LEN(TRIM(AA8))=0</formula>
    </cfRule>
  </conditionalFormatting>
  <conditionalFormatting sqref="AK8:AK32">
    <cfRule type="cellIs" dxfId="3" priority="4" operator="greaterThanOrEqual">
      <formula>1023</formula>
    </cfRule>
  </conditionalFormatting>
  <conditionalFormatting sqref="AL8:AL32">
    <cfRule type="cellIs" dxfId="2" priority="18" operator="between">
      <formula>951</formula>
      <formula>999</formula>
    </cfRule>
  </conditionalFormatting>
  <conditionalFormatting sqref="AM8:AM32">
    <cfRule type="containsText" dxfId="1" priority="8" operator="containsText" text="申請対象">
      <formula>NOT(ISERROR(SEARCH("申請対象",AM8)))</formula>
    </cfRule>
  </conditionalFormatting>
  <conditionalFormatting sqref="AO8:AO32">
    <cfRule type="cellIs" dxfId="0" priority="19" operator="lessThan">
      <formula>35</formula>
    </cfRule>
  </conditionalFormatting>
  <pageMargins left="0.7" right="0.7" top="0.75" bottom="0.75" header="0.3" footer="0.3"/>
  <pageSetup paperSize="8" scale="2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8EDA60-9792-44F5-9D77-F9F75515F864}">
          <x14:formula1>
            <xm:f>リスト!$A$3:$A$6</xm:f>
          </x14:formula1>
          <xm:sqref>E8:E32 S8:S32</xm:sqref>
        </x14:dataValidation>
        <x14:dataValidation type="list" allowBlank="1" showInputMessage="1" showErrorMessage="1" xr:uid="{AA92A5D2-4FB7-4F4E-B079-037B9DC7E058}">
          <x14:formula1>
            <xm:f>リスト!$C$3:$C$4</xm:f>
          </x14:formula1>
          <xm:sqref>D8:D32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6570-2307-4F4E-8632-6959C3B7D800}">
  <dimension ref="A3:C6"/>
  <sheetViews>
    <sheetView workbookViewId="0">
      <selection sqref="A1:XFD1048576"/>
    </sheetView>
  </sheetViews>
  <sheetFormatPr defaultRowHeight="18"/>
  <sheetData>
    <row r="3" spans="1:3">
      <c r="A3" t="s">
        <v>30</v>
      </c>
      <c r="C3" t="s">
        <v>34</v>
      </c>
    </row>
    <row r="4" spans="1:3">
      <c r="A4" t="s">
        <v>31</v>
      </c>
      <c r="C4" t="s">
        <v>35</v>
      </c>
    </row>
    <row r="5" spans="1:3">
      <c r="A5" t="s">
        <v>32</v>
      </c>
    </row>
    <row r="6" spans="1:3">
      <c r="A6" t="s">
        <v>33</v>
      </c>
    </row>
  </sheetData>
  <sheetProtection algorithmName="SHA-512" hashValue="GZ8AQIX+4Zhj+0o97GQjRLQIxWQgqdBtXyUhUj+paaDNvNiy5TQqZrOv0ojKCTQwNgGBDmvtzVNzIf9Qn2sjpA==" saltValue="ZlUjRsCAxaRhs1aBZamlmA==" spinCount="100000" sheet="1" objects="1" scenarios="1" selectLockedCells="1" selectUnlockedCell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様式２</vt:lpstr>
      <vt:lpstr>記載事例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 昂大</dc:creator>
  <cp:lastModifiedBy>清家　結人</cp:lastModifiedBy>
  <cp:lastPrinted>2026-03-19T01:31:08Z</cp:lastPrinted>
  <dcterms:created xsi:type="dcterms:W3CDTF">2015-06-05T18:19:34Z</dcterms:created>
  <dcterms:modified xsi:type="dcterms:W3CDTF">2026-05-13T03:10:54Z</dcterms:modified>
</cp:coreProperties>
</file>